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op2017\Desktop\"/>
    </mc:Choice>
  </mc:AlternateContent>
  <bookViews>
    <workbookView xWindow="0" yWindow="0" windowWidth="19354" windowHeight="12643"/>
  </bookViews>
  <sheets>
    <sheet name="申込書" sheetId="1" r:id="rId1"/>
    <sheet name="管理データ1" sheetId="3" r:id="rId2"/>
    <sheet name="教科書リスト（編集不可）" sheetId="4" r:id="rId3"/>
  </sheets>
  <definedNames>
    <definedName name="_xlnm._FilterDatabase" localSheetId="2" hidden="1">'教科書リスト（編集不可）'!$A$1:$L$259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4" i="4" l="1"/>
  <c r="I194" i="4" s="1"/>
  <c r="H193" i="4"/>
  <c r="I193" i="4" s="1"/>
  <c r="H192" i="4"/>
  <c r="I192" i="4" s="1"/>
  <c r="H191" i="4"/>
  <c r="I191" i="4" s="1"/>
  <c r="H190" i="4"/>
  <c r="I190" i="4" s="1"/>
  <c r="H189" i="4"/>
  <c r="I189" i="4" s="1"/>
  <c r="H188" i="4"/>
  <c r="I188" i="4" s="1"/>
  <c r="H187" i="4"/>
  <c r="I187" i="4" s="1"/>
  <c r="H186" i="4"/>
  <c r="I186" i="4" s="1"/>
  <c r="H185" i="4"/>
  <c r="I185" i="4" s="1"/>
  <c r="H184" i="4"/>
  <c r="I184" i="4" s="1"/>
  <c r="H183" i="4"/>
  <c r="I183" i="4" s="1"/>
  <c r="H182" i="4"/>
  <c r="I182" i="4" s="1"/>
  <c r="H181" i="4"/>
  <c r="I181" i="4" s="1"/>
  <c r="H180" i="4"/>
  <c r="I180" i="4" s="1"/>
  <c r="H179" i="4"/>
  <c r="I179" i="4" s="1"/>
  <c r="H178" i="4"/>
  <c r="I178" i="4" s="1"/>
  <c r="H177" i="4"/>
  <c r="I177" i="4" s="1"/>
  <c r="H176" i="4"/>
  <c r="I176" i="4" s="1"/>
  <c r="H175" i="4"/>
  <c r="I175" i="4" s="1"/>
  <c r="H174" i="4"/>
  <c r="I174" i="4" s="1"/>
  <c r="H173" i="4"/>
  <c r="I173" i="4" s="1"/>
  <c r="H172" i="4"/>
  <c r="I172" i="4" s="1"/>
  <c r="H171" i="4"/>
  <c r="I171" i="4" s="1"/>
  <c r="H170" i="4"/>
  <c r="I170" i="4" s="1"/>
  <c r="H169" i="4"/>
  <c r="I169" i="4" s="1"/>
  <c r="H168" i="4"/>
  <c r="I168" i="4" s="1"/>
  <c r="H167" i="4"/>
  <c r="I167" i="4" s="1"/>
  <c r="H166" i="4"/>
  <c r="I166" i="4" s="1"/>
  <c r="H165" i="4"/>
  <c r="I165" i="4" s="1"/>
  <c r="H164" i="4"/>
  <c r="I164" i="4" s="1"/>
  <c r="H163" i="4"/>
  <c r="I163" i="4" s="1"/>
  <c r="H162" i="4"/>
  <c r="I162" i="4" s="1"/>
  <c r="H161" i="4"/>
  <c r="I161" i="4" s="1"/>
  <c r="H160" i="4"/>
  <c r="I160" i="4" s="1"/>
  <c r="H159" i="4"/>
  <c r="I159" i="4" s="1"/>
  <c r="H158" i="4"/>
  <c r="I158" i="4" s="1"/>
  <c r="H157" i="4"/>
  <c r="I157" i="4" s="1"/>
  <c r="H156" i="4"/>
  <c r="I156" i="4" s="1"/>
  <c r="H155" i="4"/>
  <c r="I155" i="4" s="1"/>
  <c r="H154" i="4"/>
  <c r="I154" i="4" s="1"/>
  <c r="H153" i="4"/>
  <c r="I153" i="4" s="1"/>
  <c r="H152" i="4"/>
  <c r="I152" i="4" s="1"/>
  <c r="H151" i="4"/>
  <c r="I151" i="4" s="1"/>
  <c r="H150" i="4"/>
  <c r="I150" i="4" s="1"/>
  <c r="H149" i="4"/>
  <c r="I149" i="4" s="1"/>
  <c r="H148" i="4"/>
  <c r="I148" i="4" s="1"/>
  <c r="H147" i="4"/>
  <c r="I147" i="4" s="1"/>
  <c r="H146" i="4"/>
  <c r="I146" i="4" s="1"/>
  <c r="K146" i="4"/>
  <c r="B20" i="1" l="1"/>
  <c r="K20" i="1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4" i="4"/>
  <c r="K115" i="4"/>
  <c r="K113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" i="4"/>
  <c r="K21" i="1"/>
  <c r="K22" i="1"/>
  <c r="K23" i="1"/>
  <c r="K24" i="1"/>
  <c r="K25" i="1"/>
  <c r="K26" i="1"/>
  <c r="K27" i="1"/>
  <c r="K28" i="1"/>
  <c r="K29" i="1"/>
  <c r="K30" i="1"/>
  <c r="K31" i="1"/>
  <c r="B22" i="1"/>
  <c r="B23" i="1"/>
  <c r="B24" i="1"/>
  <c r="B25" i="1"/>
  <c r="B26" i="1"/>
  <c r="B27" i="1"/>
  <c r="B28" i="1"/>
  <c r="B29" i="1"/>
  <c r="B30" i="1"/>
  <c r="B31" i="1"/>
  <c r="B21" i="1"/>
  <c r="H112" i="4"/>
  <c r="I112" i="4" s="1"/>
  <c r="H109" i="4"/>
  <c r="I109" i="4" s="1"/>
  <c r="H108" i="4"/>
  <c r="I108" i="4" s="1"/>
  <c r="H107" i="4"/>
  <c r="I107" i="4" s="1"/>
  <c r="H106" i="4"/>
  <c r="I106" i="4" s="1"/>
  <c r="H105" i="4"/>
  <c r="I105" i="4" s="1"/>
  <c r="H104" i="4"/>
  <c r="I104" i="4" s="1"/>
  <c r="H103" i="4"/>
  <c r="I103" i="4" s="1"/>
  <c r="H102" i="4"/>
  <c r="I102" i="4" s="1"/>
  <c r="H101" i="4"/>
  <c r="I101" i="4" s="1"/>
  <c r="H111" i="4"/>
  <c r="I111" i="4" s="1"/>
  <c r="H100" i="4"/>
  <c r="I100" i="4" s="1"/>
  <c r="H99" i="4"/>
  <c r="I99" i="4" s="1"/>
  <c r="H98" i="4"/>
  <c r="I98" i="4" s="1"/>
  <c r="H97" i="4"/>
  <c r="I97" i="4" s="1"/>
  <c r="H96" i="4"/>
  <c r="I96" i="4" s="1"/>
  <c r="H95" i="4"/>
  <c r="I95" i="4" s="1"/>
  <c r="H94" i="4"/>
  <c r="I94" i="4" s="1"/>
  <c r="H93" i="4"/>
  <c r="I93" i="4" s="1"/>
  <c r="H110" i="4"/>
  <c r="I110" i="4" s="1"/>
  <c r="H92" i="4"/>
  <c r="I92" i="4" s="1"/>
  <c r="H91" i="4"/>
  <c r="I91" i="4" s="1"/>
  <c r="H90" i="4"/>
  <c r="I90" i="4" s="1"/>
  <c r="H89" i="4"/>
  <c r="I89" i="4" s="1"/>
  <c r="H88" i="4"/>
  <c r="I88" i="4" s="1"/>
  <c r="H87" i="4"/>
  <c r="I87" i="4" s="1"/>
  <c r="H86" i="4"/>
  <c r="I86" i="4" s="1"/>
  <c r="H85" i="4"/>
  <c r="I85" i="4" s="1"/>
  <c r="H84" i="4"/>
  <c r="I84" i="4" s="1"/>
  <c r="H83" i="4"/>
  <c r="I83" i="4" s="1"/>
  <c r="H82" i="4"/>
  <c r="I82" i="4" s="1"/>
  <c r="H81" i="4"/>
  <c r="I81" i="4" s="1"/>
  <c r="H80" i="4"/>
  <c r="I80" i="4" s="1"/>
  <c r="H79" i="4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250" i="4"/>
  <c r="I250" i="4" s="1"/>
  <c r="H249" i="4"/>
  <c r="I249" i="4" s="1"/>
  <c r="H248" i="4"/>
  <c r="I248" i="4" s="1"/>
  <c r="H247" i="4"/>
  <c r="I247" i="4" s="1"/>
  <c r="H251" i="4"/>
  <c r="I251" i="4" s="1"/>
  <c r="H246" i="4"/>
  <c r="I246" i="4" s="1"/>
  <c r="H245" i="4"/>
  <c r="I245" i="4" s="1"/>
  <c r="H244" i="4"/>
  <c r="I244" i="4" s="1"/>
  <c r="H243" i="4"/>
  <c r="I243" i="4" s="1"/>
  <c r="H242" i="4"/>
  <c r="I242" i="4" s="1"/>
  <c r="H241" i="4"/>
  <c r="I241" i="4" s="1"/>
  <c r="H240" i="4"/>
  <c r="I240" i="4" s="1"/>
  <c r="H239" i="4"/>
  <c r="I239" i="4" s="1"/>
  <c r="H238" i="4"/>
  <c r="I238" i="4" s="1"/>
  <c r="H237" i="4"/>
  <c r="I237" i="4" s="1"/>
  <c r="H236" i="4"/>
  <c r="I236" i="4" s="1"/>
  <c r="H235" i="4"/>
  <c r="I235" i="4" s="1"/>
  <c r="H253" i="4"/>
  <c r="I253" i="4" s="1"/>
  <c r="H252" i="4"/>
  <c r="I252" i="4" s="1"/>
  <c r="H234" i="4"/>
  <c r="I234" i="4" s="1"/>
  <c r="H233" i="4"/>
  <c r="I233" i="4" s="1"/>
  <c r="H232" i="4"/>
  <c r="I232" i="4" s="1"/>
  <c r="H231" i="4"/>
  <c r="I231" i="4" s="1"/>
  <c r="H230" i="4"/>
  <c r="I230" i="4" s="1"/>
  <c r="H229" i="4"/>
  <c r="I229" i="4" s="1"/>
  <c r="H228" i="4"/>
  <c r="I228" i="4" s="1"/>
  <c r="H227" i="4"/>
  <c r="I227" i="4" s="1"/>
  <c r="H226" i="4"/>
  <c r="I226" i="4" s="1"/>
  <c r="H225" i="4"/>
  <c r="I225" i="4" s="1"/>
  <c r="H224" i="4"/>
  <c r="I224" i="4" s="1"/>
  <c r="H223" i="4"/>
  <c r="I223" i="4" s="1"/>
  <c r="H222" i="4"/>
  <c r="I222" i="4" s="1"/>
  <c r="H221" i="4"/>
  <c r="I221" i="4" s="1"/>
  <c r="H220" i="4"/>
  <c r="I220" i="4" s="1"/>
  <c r="H219" i="4"/>
  <c r="I219" i="4" s="1"/>
  <c r="H218" i="4"/>
  <c r="I218" i="4" s="1"/>
  <c r="H217" i="4"/>
  <c r="I217" i="4" s="1"/>
  <c r="H216" i="4"/>
  <c r="I216" i="4" s="1"/>
  <c r="H215" i="4"/>
  <c r="I215" i="4" s="1"/>
  <c r="H214" i="4"/>
  <c r="I214" i="4" s="1"/>
  <c r="H213" i="4"/>
  <c r="I213" i="4" s="1"/>
  <c r="H212" i="4"/>
  <c r="I212" i="4" s="1"/>
  <c r="H211" i="4"/>
  <c r="I211" i="4" s="1"/>
  <c r="H210" i="4"/>
  <c r="I210" i="4" s="1"/>
  <c r="H209" i="4"/>
  <c r="I209" i="4" s="1"/>
  <c r="H208" i="4"/>
  <c r="I208" i="4" s="1"/>
  <c r="H207" i="4"/>
  <c r="I207" i="4" s="1"/>
  <c r="H206" i="4"/>
  <c r="I206" i="4" s="1"/>
  <c r="H205" i="4"/>
  <c r="I205" i="4" s="1"/>
  <c r="H204" i="4"/>
  <c r="I204" i="4" s="1"/>
  <c r="H203" i="4"/>
  <c r="I203" i="4" s="1"/>
  <c r="H202" i="4"/>
  <c r="I202" i="4" s="1"/>
  <c r="H201" i="4"/>
  <c r="I201" i="4" s="1"/>
  <c r="H200" i="4"/>
  <c r="I200" i="4" s="1"/>
  <c r="H199" i="4"/>
  <c r="I199" i="4" s="1"/>
  <c r="H198" i="4"/>
  <c r="I198" i="4" s="1"/>
  <c r="H197" i="4"/>
  <c r="I197" i="4" s="1"/>
  <c r="H196" i="4"/>
  <c r="I196" i="4" s="1"/>
  <c r="H265" i="4"/>
  <c r="I265" i="4" s="1"/>
  <c r="H264" i="4"/>
  <c r="I264" i="4" s="1"/>
  <c r="H263" i="4"/>
  <c r="I263" i="4" s="1"/>
  <c r="H262" i="4"/>
  <c r="I262" i="4" s="1"/>
  <c r="H261" i="4"/>
  <c r="I261" i="4" s="1"/>
  <c r="H260" i="4"/>
  <c r="I260" i="4" s="1"/>
  <c r="H259" i="4"/>
  <c r="I259" i="4" s="1"/>
  <c r="H258" i="4"/>
  <c r="I258" i="4" s="1"/>
  <c r="H257" i="4"/>
  <c r="I257" i="4" s="1"/>
  <c r="H256" i="4"/>
  <c r="I256" i="4" s="1"/>
  <c r="H255" i="4"/>
  <c r="I255" i="4" s="1"/>
  <c r="H254" i="4"/>
  <c r="I254" i="4" s="1"/>
  <c r="H145" i="4"/>
  <c r="I145" i="4" s="1"/>
  <c r="H144" i="4"/>
  <c r="I144" i="4" s="1"/>
  <c r="H143" i="4"/>
  <c r="I143" i="4" s="1"/>
  <c r="H142" i="4"/>
  <c r="I142" i="4" s="1"/>
  <c r="H141" i="4"/>
  <c r="I141" i="4" s="1"/>
  <c r="H140" i="4"/>
  <c r="I140" i="4" s="1"/>
  <c r="H139" i="4"/>
  <c r="I139" i="4" s="1"/>
  <c r="H138" i="4"/>
  <c r="I138" i="4" s="1"/>
  <c r="H137" i="4"/>
  <c r="I137" i="4" s="1"/>
  <c r="H136" i="4"/>
  <c r="I136" i="4" s="1"/>
  <c r="H135" i="4"/>
  <c r="I135" i="4" s="1"/>
  <c r="H134" i="4"/>
  <c r="I134" i="4" s="1"/>
  <c r="H133" i="4"/>
  <c r="I133" i="4" s="1"/>
  <c r="H132" i="4"/>
  <c r="I132" i="4" s="1"/>
  <c r="H131" i="4"/>
  <c r="I131" i="4" s="1"/>
  <c r="H130" i="4"/>
  <c r="I130" i="4" s="1"/>
  <c r="H129" i="4"/>
  <c r="I129" i="4" s="1"/>
  <c r="H128" i="4"/>
  <c r="I128" i="4" s="1"/>
  <c r="H127" i="4"/>
  <c r="I127" i="4" s="1"/>
  <c r="H126" i="4"/>
  <c r="I126" i="4" s="1"/>
  <c r="H125" i="4"/>
  <c r="I125" i="4" s="1"/>
  <c r="H124" i="4"/>
  <c r="I124" i="4" s="1"/>
  <c r="H123" i="4"/>
  <c r="I123" i="4" s="1"/>
  <c r="H122" i="4"/>
  <c r="I122" i="4" s="1"/>
  <c r="H121" i="4"/>
  <c r="I121" i="4" s="1"/>
  <c r="H120" i="4"/>
  <c r="I120" i="4" s="1"/>
  <c r="H119" i="4"/>
  <c r="I119" i="4" s="1"/>
  <c r="H118" i="4"/>
  <c r="I118" i="4" s="1"/>
  <c r="H117" i="4"/>
  <c r="I117" i="4" s="1"/>
  <c r="H116" i="4"/>
  <c r="I116" i="4" s="1"/>
  <c r="P2" i="3" l="1"/>
  <c r="L2" i="3"/>
  <c r="K2" i="3"/>
  <c r="I2" i="3"/>
  <c r="K33" i="1"/>
</calcChain>
</file>

<file path=xl/sharedStrings.xml><?xml version="1.0" encoding="utf-8"?>
<sst xmlns="http://schemas.openxmlformats.org/spreadsheetml/2006/main" count="1310" uniqueCount="941">
  <si>
    <r>
      <t>宅配専用　</t>
    </r>
    <r>
      <rPr>
        <b/>
        <sz val="26"/>
        <color theme="1"/>
        <rFont val="游ゴシック"/>
        <family val="3"/>
        <charset val="128"/>
        <scheme val="minor"/>
      </rPr>
      <t>富山県立大学前期教科書申込書</t>
    </r>
    <rPh sb="0" eb="2">
      <t>タクハイ</t>
    </rPh>
    <rPh sb="2" eb="4">
      <t>センヨウ</t>
    </rPh>
    <rPh sb="5" eb="7">
      <t>トヤマ</t>
    </rPh>
    <rPh sb="7" eb="9">
      <t>ケンリツ</t>
    </rPh>
    <rPh sb="9" eb="11">
      <t>ダイガク</t>
    </rPh>
    <rPh sb="11" eb="13">
      <t>ゼンキ</t>
    </rPh>
    <rPh sb="13" eb="16">
      <t>キョウカショ</t>
    </rPh>
    <rPh sb="16" eb="19">
      <t>モウシコミショ</t>
    </rPh>
    <phoneticPr fontId="1"/>
  </si>
  <si>
    <t>申込先：富山県立大学生活協同組合　購買部</t>
    <rPh sb="0" eb="1">
      <t>サル</t>
    </rPh>
    <rPh sb="1" eb="2">
      <t>コミ</t>
    </rPh>
    <rPh sb="2" eb="3">
      <t>サキ</t>
    </rPh>
    <rPh sb="4" eb="6">
      <t>トヤマ</t>
    </rPh>
    <rPh sb="6" eb="8">
      <t>ケンリツ</t>
    </rPh>
    <rPh sb="8" eb="10">
      <t>ダイガク</t>
    </rPh>
    <rPh sb="10" eb="12">
      <t>セイカツ</t>
    </rPh>
    <rPh sb="12" eb="14">
      <t>キョウドウ</t>
    </rPh>
    <rPh sb="14" eb="16">
      <t>クミアイ</t>
    </rPh>
    <rPh sb="17" eb="19">
      <t>コウバイ</t>
    </rPh>
    <rPh sb="19" eb="20">
      <t>ブ</t>
    </rPh>
    <phoneticPr fontId="1"/>
  </si>
  <si>
    <t>受注No.</t>
    <rPh sb="0" eb="2">
      <t>ジュチュウ</t>
    </rPh>
    <phoneticPr fontId="1"/>
  </si>
  <si>
    <t>メール：coop@pu-toyama.coop</t>
    <phoneticPr fontId="1"/>
  </si>
  <si>
    <t>お申込期限：2020年5月1日（金）まで</t>
    <rPh sb="1" eb="3">
      <t>モウシコミ</t>
    </rPh>
    <rPh sb="3" eb="5">
      <t>キゲン</t>
    </rPh>
    <rPh sb="10" eb="11">
      <t>ネン</t>
    </rPh>
    <rPh sb="12" eb="13">
      <t>ガツ</t>
    </rPh>
    <rPh sb="14" eb="15">
      <t>ニチ</t>
    </rPh>
    <rPh sb="16" eb="17">
      <t>キン</t>
    </rPh>
    <phoneticPr fontId="1"/>
  </si>
  <si>
    <t>件名は”【教科書注文】お客様のお名前”でお願いいたします。</t>
    <rPh sb="0" eb="2">
      <t>ケンメイ</t>
    </rPh>
    <rPh sb="5" eb="8">
      <t>キョウカショ</t>
    </rPh>
    <rPh sb="8" eb="10">
      <t>チュウモン</t>
    </rPh>
    <rPh sb="12" eb="14">
      <t>キャクサマ</t>
    </rPh>
    <rPh sb="16" eb="18">
      <t>ナマエ</t>
    </rPh>
    <rPh sb="21" eb="22">
      <t>ネガ</t>
    </rPh>
    <phoneticPr fontId="1"/>
  </si>
  <si>
    <t>黄色に塗りつぶしてある項目はすべてご記入下さい</t>
    <rPh sb="0" eb="2">
      <t>キイロ</t>
    </rPh>
    <rPh sb="3" eb="4">
      <t>ヌ</t>
    </rPh>
    <rPh sb="11" eb="13">
      <t>コウモク</t>
    </rPh>
    <rPh sb="18" eb="20">
      <t>キニュウ</t>
    </rPh>
    <rPh sb="20" eb="21">
      <t>クダ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</si>
  <si>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</si>
  <si>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</si>
  <si>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学年</t>
    <rPh sb="0" eb="2">
      <t>ガクネン</t>
    </rPh>
    <phoneticPr fontId="1"/>
  </si>
  <si>
    <t>フリガナ</t>
    <phoneticPr fontId="1"/>
  </si>
  <si>
    <t>氏名</t>
    <rPh sb="0" eb="2">
      <t>シメイ</t>
    </rPh>
    <phoneticPr fontId="1"/>
  </si>
  <si>
    <t>郵便番号(半角）</t>
    <rPh sb="0" eb="2">
      <t>ユウビン</t>
    </rPh>
    <rPh sb="2" eb="4">
      <t>バンゴウ</t>
    </rPh>
    <rPh sb="5" eb="7">
      <t>ハンカク</t>
    </rPh>
    <phoneticPr fontId="1"/>
  </si>
  <si>
    <t>送付先住所　　（都道府県からお願いします）</t>
    <rPh sb="8" eb="12">
      <t>トドウフケン</t>
    </rPh>
    <rPh sb="15" eb="16">
      <t>ネガ</t>
    </rPh>
    <phoneticPr fontId="1"/>
  </si>
  <si>
    <t>TEL（半角ハイフン要）</t>
    <rPh sb="4" eb="6">
      <t>ハンカク</t>
    </rPh>
    <rPh sb="10" eb="11">
      <t>ヨウ</t>
    </rPh>
    <phoneticPr fontId="1"/>
  </si>
  <si>
    <t>メールアドレス</t>
    <phoneticPr fontId="1"/>
  </si>
  <si>
    <t>備考欄</t>
    <rPh sb="0" eb="2">
      <t>ビコウ</t>
    </rPh>
    <rPh sb="2" eb="3">
      <t>ラン</t>
    </rPh>
    <phoneticPr fontId="1"/>
  </si>
  <si>
    <t>※教科書リストを見て間違いのない様に転記して下さい。リストにない教科書は備考欄に講義名と担当教官、書名をご記入ください。</t>
    <rPh sb="1" eb="4">
      <t>キョウカショ</t>
    </rPh>
    <rPh sb="8" eb="9">
      <t>ミ</t>
    </rPh>
    <rPh sb="10" eb="12">
      <t>マチガ</t>
    </rPh>
    <rPh sb="16" eb="17">
      <t>ヨウ</t>
    </rPh>
    <rPh sb="18" eb="20">
      <t>テンキ</t>
    </rPh>
    <rPh sb="22" eb="23">
      <t>クダ</t>
    </rPh>
    <rPh sb="32" eb="35">
      <t>キョウカショ</t>
    </rPh>
    <rPh sb="36" eb="38">
      <t>ビコウ</t>
    </rPh>
    <rPh sb="38" eb="39">
      <t>ラン</t>
    </rPh>
    <rPh sb="40" eb="42">
      <t>コウギ</t>
    </rPh>
    <rPh sb="42" eb="43">
      <t>メイ</t>
    </rPh>
    <rPh sb="44" eb="46">
      <t>タントウ</t>
    </rPh>
    <rPh sb="46" eb="48">
      <t>キョウカン</t>
    </rPh>
    <rPh sb="49" eb="51">
      <t>ショメイ</t>
    </rPh>
    <rPh sb="53" eb="55">
      <t>キニュウ</t>
    </rPh>
    <phoneticPr fontId="1"/>
  </si>
  <si>
    <r>
      <t xml:space="preserve">教科書番号
</t>
    </r>
    <r>
      <rPr>
        <sz val="9"/>
        <color theme="1"/>
        <rFont val="HGP創英角ｺﾞｼｯｸUB"/>
        <family val="3"/>
        <charset val="128"/>
      </rPr>
      <t>《リスト右端番号》</t>
    </r>
    <rPh sb="0" eb="3">
      <t>キョウカショ</t>
    </rPh>
    <rPh sb="3" eb="5">
      <t>バンゴウ</t>
    </rPh>
    <rPh sb="10" eb="11">
      <t>ミギ</t>
    </rPh>
    <rPh sb="11" eb="12">
      <t>ハシ</t>
    </rPh>
    <rPh sb="12" eb="14">
      <t>バンゴウ</t>
    </rPh>
    <phoneticPr fontId="1"/>
  </si>
  <si>
    <t>書名
《必須》</t>
    <rPh sb="0" eb="2">
      <t>ショメイ</t>
    </rPh>
    <rPh sb="4" eb="6">
      <t>ヒッス</t>
    </rPh>
    <phoneticPr fontId="1"/>
  </si>
  <si>
    <t>教科書税込価格
生協記入</t>
    <rPh sb="0" eb="3">
      <t>キョウカショ</t>
    </rPh>
    <rPh sb="3" eb="5">
      <t>ゼイコミ</t>
    </rPh>
    <rPh sb="5" eb="7">
      <t>カカク</t>
    </rPh>
    <rPh sb="8" eb="10">
      <t>セイキョウ</t>
    </rPh>
    <rPh sb="10" eb="12">
      <t>キニュウ</t>
    </rPh>
    <phoneticPr fontId="1"/>
  </si>
  <si>
    <t>チェック欄
生協記入</t>
    <rPh sb="4" eb="5">
      <t>ラン</t>
    </rPh>
    <rPh sb="6" eb="8">
      <t>セイキョウ</t>
    </rPh>
    <rPh sb="8" eb="10">
      <t>キニュウ</t>
    </rPh>
    <phoneticPr fontId="1"/>
  </si>
  <si>
    <t>例：1001</t>
    <rPh sb="0" eb="1">
      <t>レイ</t>
    </rPh>
    <phoneticPr fontId="1"/>
  </si>
  <si>
    <t>書名をご記入ください</t>
    <rPh sb="0" eb="2">
      <t>ショメイ</t>
    </rPh>
    <rPh sb="4" eb="6">
      <t>キニュウ</t>
    </rPh>
    <phoneticPr fontId="1"/>
  </si>
  <si>
    <t>諸費用（送料、代引手数料、その他含む）</t>
    <rPh sb="0" eb="1">
      <t>ショ</t>
    </rPh>
    <rPh sb="1" eb="3">
      <t>ヒヨウ</t>
    </rPh>
    <rPh sb="4" eb="6">
      <t>ソウリョウ</t>
    </rPh>
    <rPh sb="7" eb="9">
      <t>ダイビ</t>
    </rPh>
    <rPh sb="9" eb="12">
      <t>テスウリョウ</t>
    </rPh>
    <rPh sb="15" eb="16">
      <t>タ</t>
    </rPh>
    <rPh sb="16" eb="17">
      <t>フク</t>
    </rPh>
    <phoneticPr fontId="1"/>
  </si>
  <si>
    <t>合　　計</t>
    <rPh sb="0" eb="1">
      <t>ゴウ</t>
    </rPh>
    <rPh sb="3" eb="4">
      <t>ケイ</t>
    </rPh>
    <phoneticPr fontId="1"/>
  </si>
  <si>
    <t>お問い合わせは…　TEL：0766-56-8824　FAX：0766-56-8827　Mail：coop＠pu-toyama.coop</t>
    <rPh sb="1" eb="2">
      <t>ト</t>
    </rPh>
    <rPh sb="3" eb="4">
      <t>ア</t>
    </rPh>
    <phoneticPr fontId="1"/>
  </si>
  <si>
    <r>
      <t>〒939-0392　富山県射水市黒河5180　　</t>
    </r>
    <r>
      <rPr>
        <b/>
        <u/>
        <sz val="11"/>
        <color theme="1"/>
        <rFont val="游ゴシック"/>
        <family val="3"/>
        <charset val="128"/>
        <scheme val="minor"/>
      </rPr>
      <t>富山県立大学生協　購買部</t>
    </r>
    <rPh sb="10" eb="12">
      <t>トヤマ</t>
    </rPh>
    <rPh sb="12" eb="13">
      <t>ケン</t>
    </rPh>
    <rPh sb="13" eb="16">
      <t>イミズシ</t>
    </rPh>
    <rPh sb="16" eb="18">
      <t>クロカワ</t>
    </rPh>
    <rPh sb="24" eb="26">
      <t>トヤマ</t>
    </rPh>
    <rPh sb="26" eb="28">
      <t>ケンリツ</t>
    </rPh>
    <rPh sb="28" eb="30">
      <t>ダイガク</t>
    </rPh>
    <rPh sb="30" eb="32">
      <t>セイキョウ</t>
    </rPh>
    <rPh sb="33" eb="35">
      <t>コウバイ</t>
    </rPh>
    <rPh sb="35" eb="36">
      <t>ブ</t>
    </rPh>
    <phoneticPr fontId="1"/>
  </si>
  <si>
    <t>お客様管理番号
半角英数字50文字</t>
    <rPh sb="5" eb="7">
      <t>バンゴウ</t>
    </rPh>
    <phoneticPr fontId="22"/>
  </si>
  <si>
    <t xml:space="preserve">送り状種類
半角数字1文字
 0 : 発払い
 2 : コレクト
 3 : ＤＭ便
 4 : タイム ※新規追加
 5 : 着払い ※新規追加
 7 : ネコポス
 8 : 宅急便コンパクト
 9 : 宅急便コンパクトコレクト
(※宅急便_必須項目)
(※ＤＭ便_必須項目)
(※ネコポス_必須項目)
</t>
    <rPh sb="87" eb="90">
      <t>タッキュウビン</t>
    </rPh>
    <rPh sb="117" eb="120">
      <t>タッキュウビン</t>
    </rPh>
    <rPh sb="121" eb="123">
      <t>ヒッス</t>
    </rPh>
    <rPh sb="123" eb="125">
      <t>コウモク</t>
    </rPh>
    <phoneticPr fontId="22"/>
  </si>
  <si>
    <t>クール区分
半角数字1文字
0または空白 : 通常
 1 : クール冷凍
 2 : クール冷蔵</t>
    <rPh sb="3" eb="5">
      <t>クブン</t>
    </rPh>
    <rPh sb="8" eb="10">
      <t>スウジ</t>
    </rPh>
    <phoneticPr fontId="22"/>
  </si>
  <si>
    <t>伝票番号
半角数字12文字
※B2クラウドにて付与</t>
    <rPh sb="24" eb="26">
      <t>フヨ</t>
    </rPh>
    <phoneticPr fontId="22"/>
  </si>
  <si>
    <t>出荷予定日
半角10文字
｢YYYY/MM/DD｣で入力してください。
(※宅急便_必須項目)
(※ＤＭ便_必須項目)
(※ネコポス_必須項目)</t>
    <phoneticPr fontId="22"/>
  </si>
  <si>
    <t>お届け予定日
半角10文字
｢YYYY/MM/DD｣で入力してください。
※入力なしの場合、印字されません。
※「最短日」と入力可</t>
    <rPh sb="58" eb="60">
      <t>サイタン</t>
    </rPh>
    <rPh sb="60" eb="61">
      <t>ビ</t>
    </rPh>
    <rPh sb="63" eb="65">
      <t>ニュウリョク</t>
    </rPh>
    <rPh sb="65" eb="66">
      <t>カ</t>
    </rPh>
    <phoneticPr fontId="22"/>
  </si>
  <si>
    <r>
      <t xml:space="preserve">配達時間帯
半角4文字
タイム、ＤＭ便以外
 空白 : 指定なし
 0812 : 午前中
 1416 : 14～16時
 1618 : 16～18時
 1820 : 18～20時
 </t>
    </r>
    <r>
      <rPr>
        <sz val="11"/>
        <color indexed="10"/>
        <rFont val="ＭＳ ゴシック"/>
        <family val="3"/>
        <charset val="128"/>
      </rPr>
      <t>1921 : 19～21時</t>
    </r>
    <r>
      <rPr>
        <sz val="11"/>
        <rFont val="ＭＳ ゴシック"/>
        <family val="3"/>
        <charset val="128"/>
      </rPr>
      <t xml:space="preserve">
タイム
 0010 : 午前10時まで
 0017 : 午後5時まで</t>
    </r>
    <phoneticPr fontId="22"/>
  </si>
  <si>
    <t>お届け先コード
半角英数字20文字</t>
    <rPh sb="8" eb="10">
      <t>ハンカク</t>
    </rPh>
    <rPh sb="10" eb="13">
      <t>エイスウジ</t>
    </rPh>
    <phoneticPr fontId="22"/>
  </si>
  <si>
    <t>お届け先電話番号
半角数字15文字ハイフン含む
(※宅急便_必須項目)
(※ＤＭ便_必須項目)
(※ネコポス_必須項目)</t>
    <rPh sb="11" eb="13">
      <t>スウジ</t>
    </rPh>
    <phoneticPr fontId="22"/>
  </si>
  <si>
    <t>お届け先電話番号枝番
半角数字2文字</t>
    <phoneticPr fontId="22"/>
  </si>
  <si>
    <t>お届け先郵便番号
半角数字8文字
ハイフンなし7文字も可
(※宅急便_必須項目)
(※ＤＭ便_必須項目)
(※ネコポス_必須項目)</t>
    <rPh sb="1" eb="2">
      <t>トド</t>
    </rPh>
    <rPh sb="3" eb="4">
      <t>サキ</t>
    </rPh>
    <rPh sb="27" eb="28">
      <t>カ</t>
    </rPh>
    <phoneticPr fontId="22"/>
  </si>
  <si>
    <t>お届け先住所
全角/半角
都道府県（４文字）
市区郡町村（１２文字）
町・番地（１６文字）
(※宅急便_必須項目)
(※ＤＭ便_必須項目)
(※ネコポス_必須項目)</t>
    <phoneticPr fontId="22"/>
  </si>
  <si>
    <t xml:space="preserve">お届け先アパートマンション名
全角/半角 
16文字/32文字 </t>
    <rPh sb="0" eb="2">
      <t>オトド</t>
    </rPh>
    <rPh sb="3" eb="4">
      <t>サキ</t>
    </rPh>
    <rPh sb="13" eb="14">
      <t>メイ</t>
    </rPh>
    <phoneticPr fontId="24"/>
  </si>
  <si>
    <t xml:space="preserve">お届け先会社・部門１
全角/半角
25文字/50文字 </t>
    <rPh sb="1" eb="2">
      <t>トド</t>
    </rPh>
    <rPh sb="3" eb="4">
      <t>サキ</t>
    </rPh>
    <phoneticPr fontId="22"/>
  </si>
  <si>
    <t xml:space="preserve">お届け先会社・部門２
全角/半角 
25文字/50文字 </t>
    <rPh sb="1" eb="2">
      <t>トド</t>
    </rPh>
    <rPh sb="3" eb="4">
      <t>サキ</t>
    </rPh>
    <phoneticPr fontId="22"/>
  </si>
  <si>
    <t>お届け先名
全角/半角
16文字/32文字 
(※宅急便_必須項目)
(※ＤＭ便_必須項目)
(※ネコポス_必須項目)</t>
    <phoneticPr fontId="22"/>
  </si>
  <si>
    <t xml:space="preserve">お届け先名(ｶﾅ)
半角カタカナ 50文字 </t>
    <phoneticPr fontId="22"/>
  </si>
  <si>
    <t>敬称
全角/半角 2文字/4文字
ＤＭ便の場合に指定可能
【入力例】
様・御中・殿・行・係・宛・先生・なし</t>
    <rPh sb="19" eb="20">
      <t>ビン</t>
    </rPh>
    <rPh sb="21" eb="23">
      <t>バアイ</t>
    </rPh>
    <rPh sb="24" eb="26">
      <t>シテイ</t>
    </rPh>
    <phoneticPr fontId="22"/>
  </si>
  <si>
    <t xml:space="preserve">ご依頼主コード
半角英数字 20文字 </t>
    <phoneticPr fontId="22"/>
  </si>
  <si>
    <t>ご依頼主電話番号
半角数字15文字ハイフン含む
(※宅急便_必須項目)
(※ネコポス_必須項目)</t>
    <phoneticPr fontId="22"/>
  </si>
  <si>
    <t xml:space="preserve">ご依頼主電話番号枝番
半角数字 2文字 </t>
    <phoneticPr fontId="22"/>
  </si>
  <si>
    <t>ご依頼主郵便番号
半角数字8文字
ハイフンなし半角7文字も可 
(※宅急便_必須項目)
(※ネコポス_必須項目)</t>
    <rPh sb="1" eb="3">
      <t>イライ</t>
    </rPh>
    <rPh sb="3" eb="4">
      <t>ヌシ</t>
    </rPh>
    <phoneticPr fontId="22"/>
  </si>
  <si>
    <t>ご依頼主住所
全角/半角32文字/64文字
都道府県（４文字）
市区郡町村（１２文字）
町・番地（１６文字）
(※宅急便_必須項目)
(※ネコポス_必須項目)</t>
    <phoneticPr fontId="22"/>
  </si>
  <si>
    <t xml:space="preserve">ご依頼主アパートマンション
全角/半角 16文字/32文字 </t>
    <rPh sb="1" eb="4">
      <t>イライヌシ</t>
    </rPh>
    <phoneticPr fontId="24"/>
  </si>
  <si>
    <t>ご依頼主名
全角/半角 16文字/32文字 
(※宅急便_必須項目)
(※ネコポス_必須項目)</t>
    <phoneticPr fontId="22"/>
  </si>
  <si>
    <t>ご依頼主名(ｶﾅ)
半角カタカナ 50文字</t>
    <phoneticPr fontId="22"/>
  </si>
  <si>
    <t xml:space="preserve">品名コード１
半角英数字 30文字 </t>
    <phoneticPr fontId="22"/>
  </si>
  <si>
    <t>品名１
全角/半角 25文字/50文字 
(※宅急便_必須項目)
(※ネコポス_必須項目)</t>
    <phoneticPr fontId="22"/>
  </si>
  <si>
    <t>品名コード２
半角英数字 30文字</t>
    <phoneticPr fontId="22"/>
  </si>
  <si>
    <t xml:space="preserve">品名２
全角/半角 25文字/50文字 </t>
    <phoneticPr fontId="22"/>
  </si>
  <si>
    <t xml:space="preserve">荷扱い１
全角/半角 10文字/20文字 </t>
    <phoneticPr fontId="22"/>
  </si>
  <si>
    <t xml:space="preserve">荷扱い２
全角/半角 10文字/20文字 </t>
    <phoneticPr fontId="22"/>
  </si>
  <si>
    <t xml:space="preserve">記事
全角/半角 22文字/44文字 </t>
    <phoneticPr fontId="24"/>
  </si>
  <si>
    <t>ｺﾚｸﾄ代金引換額（税込)
半角数字 7文字
※コレクトの場合は必須
300,000円以下　1円以上
※但し、宅急便コンパクトコレクトの場合は
30,000円以下　　1円以上</t>
    <rPh sb="48" eb="49">
      <t>エン</t>
    </rPh>
    <rPh sb="49" eb="51">
      <t>イジョウ</t>
    </rPh>
    <rPh sb="53" eb="54">
      <t>タダ</t>
    </rPh>
    <phoneticPr fontId="22"/>
  </si>
  <si>
    <t>内消費税額等
半角数字 7文字
※コレクトの場合は必須 
※コレクト代金引換額（税込)以下</t>
    <phoneticPr fontId="22"/>
  </si>
  <si>
    <t xml:space="preserve">止置き
半角数字 1文字
0 : 利用しない
1 : 利用する </t>
    <phoneticPr fontId="22"/>
  </si>
  <si>
    <t xml:space="preserve">営業所コード
半角数字 6文字
※止置きを利用する場合は必須 </t>
    <phoneticPr fontId="22"/>
  </si>
  <si>
    <t>発行枚数
半角数字 2文字
※発払いのみ指定可能</t>
    <rPh sb="0" eb="2">
      <t>ハッコウ</t>
    </rPh>
    <rPh sb="2" eb="4">
      <t>マイスウ</t>
    </rPh>
    <rPh sb="16" eb="17">
      <t>ハツ</t>
    </rPh>
    <rPh sb="17" eb="18">
      <t>バラ</t>
    </rPh>
    <rPh sb="21" eb="23">
      <t>シテイ</t>
    </rPh>
    <rPh sb="23" eb="25">
      <t>カノウ</t>
    </rPh>
    <phoneticPr fontId="24"/>
  </si>
  <si>
    <t>個数口表示フラグ
半角数字 1文字
1 : 印字する
2 : 印字しない 
3 : 枠と口数を印字する
※宅急便コンパクト、宅急便コンパクトコレクトは対象外</t>
    <rPh sb="0" eb="2">
      <t>コスウ</t>
    </rPh>
    <rPh sb="2" eb="3">
      <t>グチ</t>
    </rPh>
    <rPh sb="3" eb="5">
      <t>ヒョウジ</t>
    </rPh>
    <rPh sb="42" eb="43">
      <t>ワク</t>
    </rPh>
    <rPh sb="44" eb="45">
      <t>クチ</t>
    </rPh>
    <rPh sb="45" eb="46">
      <t>スウ</t>
    </rPh>
    <rPh sb="47" eb="49">
      <t>インジ</t>
    </rPh>
    <phoneticPr fontId="24"/>
  </si>
  <si>
    <t>請求先顧客コード
半角数字12文字
(※宅急便_必須項目)
(※ネコポス_必須項目)</t>
    <rPh sb="9" eb="11">
      <t>ハンカク</t>
    </rPh>
    <rPh sb="11" eb="13">
      <t>スウジ</t>
    </rPh>
    <rPh sb="15" eb="17">
      <t>モジ</t>
    </rPh>
    <phoneticPr fontId="22"/>
  </si>
  <si>
    <t xml:space="preserve">請求先分類コード
空白または半角数字3文字
</t>
    <rPh sb="9" eb="11">
      <t>クウハク</t>
    </rPh>
    <rPh sb="14" eb="16">
      <t>ハンカク</t>
    </rPh>
    <rPh sb="16" eb="18">
      <t>スウジ</t>
    </rPh>
    <rPh sb="19" eb="21">
      <t>モジ</t>
    </rPh>
    <phoneticPr fontId="22"/>
  </si>
  <si>
    <t>運賃管理番号
半角数字2文字
(※宅急便_必須項目)
(※ネコポス_必須項目)</t>
    <phoneticPr fontId="22"/>
  </si>
  <si>
    <t xml:space="preserve">クロネコwebコレクトデータ登録
半角数字 1文字
0 : 無し
1 : 有り </t>
    <phoneticPr fontId="22"/>
  </si>
  <si>
    <t xml:space="preserve">クロネコwebコレクト加盟店番号
半角英数字 9文字 
※クロネコwebコレクトデータ有りの場合は必須 </t>
    <phoneticPr fontId="22"/>
  </si>
  <si>
    <t xml:space="preserve">クロネコwebコレクト申込受付番号１
半角英数字 23文字
※クロネコwebコレクトデータ有りの場合は必須 </t>
    <phoneticPr fontId="22"/>
  </si>
  <si>
    <t>クロネコwebコレクト申込受付番号２
半角英数字 23文字</t>
    <phoneticPr fontId="22"/>
  </si>
  <si>
    <t>クロネコwebコレクト申込受付番号３
半角英数字 23文字</t>
    <phoneticPr fontId="22"/>
  </si>
  <si>
    <t xml:space="preserve">お届け予定ｅメール利用区分
半角数字 1文字
0 : 利用しない
1 : 利用する </t>
    <phoneticPr fontId="24"/>
  </si>
  <si>
    <t xml:space="preserve">お届け予定ｅメールe-mailアドレス
半角英数字＆記号 60文字
※お届け予定eメールを利用する場合は必須 </t>
    <rPh sb="3" eb="5">
      <t>ヨテイ</t>
    </rPh>
    <phoneticPr fontId="24"/>
  </si>
  <si>
    <t>入力機種
半角数字 1文字
1 : ＰＣ
2 : 携帯電話
※お届け予定eメールを利用する場合は必須</t>
    <phoneticPr fontId="22"/>
  </si>
  <si>
    <t>お届け予定ｅメールメッセージ
全角 74文字
※お届け予定eメールを利用する場合は必須</t>
    <rPh sb="3" eb="5">
      <t>ヨテイ</t>
    </rPh>
    <phoneticPr fontId="24"/>
  </si>
  <si>
    <t xml:space="preserve">お届け完了ｅメール利用区分
半角数字1文字
0 : 利用しない
1 : 利用する </t>
    <phoneticPr fontId="22"/>
  </si>
  <si>
    <t xml:space="preserve">お届け完了ｅメールe-mailアドレス
半角英数字 60文字
※お届け完了eメールを利用する場合は必須 </t>
    <phoneticPr fontId="22"/>
  </si>
  <si>
    <t xml:space="preserve">お届け完了ｅメールメッセージ
全角 159文字 
※お届け完了eメールを利用する場合は必須 </t>
    <phoneticPr fontId="22"/>
  </si>
  <si>
    <t xml:space="preserve">クロネコ収納代行利用区分
半角数字１文字
0 : 利用しない
1 : 利用する </t>
    <phoneticPr fontId="24"/>
  </si>
  <si>
    <t>予備
半角数字１文字</t>
    <phoneticPr fontId="24"/>
  </si>
  <si>
    <t>収納代行請求金額(税込)
半角数字７文字</t>
    <phoneticPr fontId="24"/>
  </si>
  <si>
    <t>収納代行内消費税額等
半角数字７文字</t>
    <phoneticPr fontId="24"/>
  </si>
  <si>
    <t>収納代行請求先郵便番号
半角数字＆ハイフン8文字</t>
    <phoneticPr fontId="24"/>
  </si>
  <si>
    <t>収納代行請求先住所
全角/半角　32文字/64文字
都道府県（４文字）
市区郡町村（１２文字）
町・番地（１６文字）"</t>
    <phoneticPr fontId="24"/>
  </si>
  <si>
    <t>収納代行請求先住所（アパートマンション名）
全角/半角　16文字/32文字</t>
    <phoneticPr fontId="24"/>
  </si>
  <si>
    <t>収納代行請求先会社・部門名１
全角/半角　25文字/50文字</t>
    <phoneticPr fontId="24"/>
  </si>
  <si>
    <t>収納代行請求先会社・部門名２
全角/半角　25文字/50文字</t>
    <phoneticPr fontId="24"/>
  </si>
  <si>
    <t>収納代行請求先名(漢字)
全角/半角　16文字/32文字</t>
    <phoneticPr fontId="24"/>
  </si>
  <si>
    <t>収納代行請求先名(カナ)
半角カタカナ50文字</t>
    <phoneticPr fontId="24"/>
  </si>
  <si>
    <t>収納代行問合せ先名(漢字)
全角/半角　16文字/32文字</t>
    <phoneticPr fontId="24"/>
  </si>
  <si>
    <t>収納代行問合せ先郵便番号
半角数字＆ハイフン8文字</t>
    <phoneticPr fontId="24"/>
  </si>
  <si>
    <t>収納代行問合せ先住所
全角/半角　32文字/64文字
都道府県（４文字）
市区郡町村（１２文字）
町・番地（１６文字）</t>
    <phoneticPr fontId="24"/>
  </si>
  <si>
    <t>収納代行問合せ先住所（アパートマンション名）
全角/半角　16文字/32文字</t>
    <phoneticPr fontId="24"/>
  </si>
  <si>
    <t>収納代行問合せ先電話番号
半角数字＆ハイフン15文字</t>
    <phoneticPr fontId="24"/>
  </si>
  <si>
    <t>収納代行管理番号
半角英数字20文字</t>
    <phoneticPr fontId="24"/>
  </si>
  <si>
    <t>収納代行品名
全角/半角　25文字/50文字</t>
    <phoneticPr fontId="24"/>
  </si>
  <si>
    <t>収納代行備考
全角/半角　14文字/28文字</t>
    <phoneticPr fontId="24"/>
  </si>
  <si>
    <t>複数口くくりキー
半角英数字20文字
※「出荷予定個数」が2以上で「個数口枠の印字」で 「3 : 枠と口数を印字する」を選択し、且つ「複数口くくりキー」が空白の場合は、送り状発行時に「B2」という文言を自動補完する。</t>
    <rPh sb="0" eb="2">
      <t>フクスウ</t>
    </rPh>
    <rPh sb="2" eb="3">
      <t>グチ</t>
    </rPh>
    <rPh sb="9" eb="11">
      <t>ハンカク</t>
    </rPh>
    <rPh sb="11" eb="14">
      <t>エイスウジ</t>
    </rPh>
    <rPh sb="16" eb="18">
      <t>モジ</t>
    </rPh>
    <phoneticPr fontId="24"/>
  </si>
  <si>
    <t xml:space="preserve">検索キータイトル1
全角/半角 
10文字/20文字 </t>
    <rPh sb="0" eb="2">
      <t>ケンサク</t>
    </rPh>
    <phoneticPr fontId="24"/>
  </si>
  <si>
    <t>検索キー1
半角英数字
20文字</t>
    <rPh sb="0" eb="2">
      <t>ケンサク</t>
    </rPh>
    <rPh sb="14" eb="16">
      <t>モジ</t>
    </rPh>
    <phoneticPr fontId="24"/>
  </si>
  <si>
    <t xml:space="preserve">検索キータイトル2
全角/半角 
10文字/20文字 </t>
    <rPh sb="0" eb="2">
      <t>ケンサク</t>
    </rPh>
    <phoneticPr fontId="24"/>
  </si>
  <si>
    <t>検索キー2
半角英数字
20文字</t>
    <rPh sb="0" eb="2">
      <t>ケンサク</t>
    </rPh>
    <rPh sb="14" eb="16">
      <t>モジ</t>
    </rPh>
    <phoneticPr fontId="24"/>
  </si>
  <si>
    <t xml:space="preserve">検索キータイトル3
全角/半角 
10文字/20文字 </t>
    <rPh sb="0" eb="2">
      <t>ケンサク</t>
    </rPh>
    <phoneticPr fontId="24"/>
  </si>
  <si>
    <t>検索キー3
半角英数字
20文字</t>
    <rPh sb="0" eb="2">
      <t>ケンサク</t>
    </rPh>
    <rPh sb="14" eb="16">
      <t>モジ</t>
    </rPh>
    <phoneticPr fontId="24"/>
  </si>
  <si>
    <t xml:space="preserve">検索キータイトル4
全角/半角 
10文字/20文字 </t>
    <rPh sb="0" eb="2">
      <t>ケンサク</t>
    </rPh>
    <phoneticPr fontId="24"/>
  </si>
  <si>
    <t>検索キー4
半角英数字
20文字</t>
    <rPh sb="0" eb="2">
      <t>ケンサク</t>
    </rPh>
    <rPh sb="14" eb="16">
      <t>モジ</t>
    </rPh>
    <phoneticPr fontId="24"/>
  </si>
  <si>
    <t>検索キータイトル5
※入力時は不要。出力時に自動反映。
※「ユーザーID」という文言を送り状発行時に固定で自動補完する。</t>
    <rPh sb="0" eb="2">
      <t>ケンサク</t>
    </rPh>
    <rPh sb="12" eb="15">
      <t>ニュウリョクジ</t>
    </rPh>
    <rPh sb="16" eb="18">
      <t>フヨウ</t>
    </rPh>
    <rPh sb="19" eb="21">
      <t>シュツリョク</t>
    </rPh>
    <rPh sb="21" eb="22">
      <t>ジ</t>
    </rPh>
    <rPh sb="23" eb="25">
      <t>ジドウ</t>
    </rPh>
    <rPh sb="25" eb="27">
      <t>ハンエイ</t>
    </rPh>
    <phoneticPr fontId="24"/>
  </si>
  <si>
    <t>検索キー5
※入力時は不要。出力時に自動反映。
※送り状発行時のユーザーIDを固定で自動補完する。</t>
    <rPh sb="0" eb="2">
      <t>ケンサク</t>
    </rPh>
    <phoneticPr fontId="24"/>
  </si>
  <si>
    <t>予備</t>
    <rPh sb="0" eb="2">
      <t>ヨビ</t>
    </rPh>
    <phoneticPr fontId="22"/>
  </si>
  <si>
    <t>投函予定メール利用区分
半角数字
1文字
0 : 利用しない
1 : 利用する PC宛て
2 : 利用する モバイル宛て</t>
    <rPh sb="18" eb="20">
      <t>モジ</t>
    </rPh>
    <phoneticPr fontId="24"/>
  </si>
  <si>
    <t>投函予定メールe-mailアドレス
半角英数字＆記号
60文字</t>
    <phoneticPr fontId="24"/>
  </si>
  <si>
    <t>投函予定メールメッセージ
全角/半角
74文字/148文字
※半角カタカナ及び半角スペースは使えません。</t>
    <phoneticPr fontId="24"/>
  </si>
  <si>
    <t>投函完了メール（お届け先宛）利用区分
半角数字
1文字
0 : 利用しない
1 : 利用する PC宛て
2 : 利用する モバイル宛て</t>
    <phoneticPr fontId="24"/>
  </si>
  <si>
    <t>投函完了メール（お届け先宛）e-mailアドレス
半角英数字＆記号
60文字</t>
    <phoneticPr fontId="24"/>
  </si>
  <si>
    <t>投函完了メール（お届け先宛）メールメッセージ
全角/半角
159文字/318文字
※半角カタカナ及び半角スペースは使えません。</t>
    <phoneticPr fontId="24"/>
  </si>
  <si>
    <t>投函完了メール（ご依頼主宛）利用区分
半角数字
1文字
0 : 利用しない
1 : 利用する PC宛て
2 : 利用する モバイル宛て</t>
    <phoneticPr fontId="24"/>
  </si>
  <si>
    <t>投函完了メール（ご依頼主宛）e-mailアドレス
半角英数字＆記号
60文字</t>
    <phoneticPr fontId="24"/>
  </si>
  <si>
    <t>投函完了メール（ご依頼主宛）メールメッセージ
全角/半角
159文字/318文字
※半角カタカナ及び半角スペースは使えません。</t>
    <phoneticPr fontId="24"/>
  </si>
  <si>
    <t>0766-56-8824</t>
    <phoneticPr fontId="1"/>
  </si>
  <si>
    <t>939-0392</t>
    <phoneticPr fontId="1"/>
  </si>
  <si>
    <t>富山県射水市黒河5180</t>
    <rPh sb="0" eb="3">
      <t>トヤマケン</t>
    </rPh>
    <rPh sb="3" eb="6">
      <t>イミズシ</t>
    </rPh>
    <rPh sb="6" eb="8">
      <t>クロカワ</t>
    </rPh>
    <phoneticPr fontId="1"/>
  </si>
  <si>
    <t>富山県立大学生活協同組合</t>
    <rPh sb="0" eb="2">
      <t>トヤマ</t>
    </rPh>
    <rPh sb="2" eb="4">
      <t>ケンリツ</t>
    </rPh>
    <rPh sb="4" eb="6">
      <t>ダイガク</t>
    </rPh>
    <rPh sb="6" eb="8">
      <t>セイカツ</t>
    </rPh>
    <rPh sb="8" eb="10">
      <t>キョウドウ</t>
    </rPh>
    <rPh sb="10" eb="12">
      <t>クミアイ</t>
    </rPh>
    <phoneticPr fontId="1"/>
  </si>
  <si>
    <t>教科書</t>
    <rPh sb="0" eb="3">
      <t>キョウカショ</t>
    </rPh>
    <phoneticPr fontId="1"/>
  </si>
  <si>
    <t>076656882401</t>
    <phoneticPr fontId="1"/>
  </si>
  <si>
    <t>01</t>
  </si>
  <si>
    <t>ID</t>
  </si>
  <si>
    <t>授業名</t>
    <rPh sb="0" eb="2">
      <t>ジュギョウ</t>
    </rPh>
    <rPh sb="2" eb="3">
      <t>メイ</t>
    </rPh>
    <phoneticPr fontId="3"/>
  </si>
  <si>
    <t>教員名</t>
    <rPh sb="0" eb="2">
      <t>キョウイン</t>
    </rPh>
    <rPh sb="2" eb="3">
      <t>メイ</t>
    </rPh>
    <phoneticPr fontId="3"/>
  </si>
  <si>
    <t>書名</t>
    <rPh sb="0" eb="2">
      <t>ショメイ</t>
    </rPh>
    <phoneticPr fontId="3"/>
  </si>
  <si>
    <t>著書</t>
    <rPh sb="0" eb="2">
      <t>チョショ</t>
    </rPh>
    <phoneticPr fontId="3"/>
  </si>
  <si>
    <t>出版社</t>
    <rPh sb="0" eb="3">
      <t>シュッパンシャ</t>
    </rPh>
    <phoneticPr fontId="3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</si>
  <si>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3"/>
  </si>
  <si>
    <t>10％税込</t>
    <rPh sb="3" eb="5">
      <t>ゼイコミ</t>
    </rPh>
    <phoneticPr fontId="3"/>
  </si>
  <si>
    <t>組合員価格（税込）</t>
    <rPh sb="0" eb="3">
      <t>クミアイイン</t>
    </rPh>
    <rPh sb="3" eb="5">
      <t>カカク</t>
    </rPh>
    <rPh sb="6" eb="8">
      <t>ゼイコミ</t>
    </rPh>
    <phoneticPr fontId="3"/>
  </si>
  <si>
    <t>英語基礎１</t>
  </si>
  <si>
    <t>共通</t>
    <rPh sb="0" eb="2">
      <t>キョウツウ</t>
    </rPh>
    <phoneticPr fontId="2"/>
  </si>
  <si>
    <t xml:space="preserve">Effective Academic Writing: Level 1 </t>
    <phoneticPr fontId="2"/>
  </si>
  <si>
    <t>Alice Savage</t>
  </si>
  <si>
    <t>Oxford University Press</t>
  </si>
  <si>
    <t>英語基礎２</t>
  </si>
  <si>
    <t>Ｉ　Ｈａｖｅ　ａ　Ｄｒｅａｍ！</t>
    <phoneticPr fontId="2"/>
  </si>
  <si>
    <t>ﾏｰﾃｨﾝ･ﾙｰｻｰ･ｷﾝｸﾞ</t>
  </si>
  <si>
    <t>ＩＢＣパブリッシング</t>
  </si>
  <si>
    <t>ｶﾝｶﾞｽ</t>
  </si>
  <si>
    <t>Inside Series: Inside Listening &amp; Speacking</t>
    <phoneticPr fontId="2"/>
  </si>
  <si>
    <t>Angela Blackwell</t>
    <phoneticPr fontId="2"/>
  </si>
  <si>
    <t>英語基礎２</t>
    <phoneticPr fontId="2"/>
  </si>
  <si>
    <t>碓井</t>
  </si>
  <si>
    <t>Keep On Running!</t>
  </si>
  <si>
    <t>Kirsten Snipp</t>
  </si>
  <si>
    <t>Intercom Press</t>
  </si>
  <si>
    <t>ナーサル</t>
  </si>
  <si>
    <t>Grammar in Use　4th ed</t>
    <phoneticPr fontId="2"/>
  </si>
  <si>
    <t>Smalzer</t>
  </si>
  <si>
    <t>Cambridge</t>
  </si>
  <si>
    <t xml:space="preserve">ﾎｰｽﾞﾘｰ </t>
  </si>
  <si>
    <t>Inside Series: Inside Listening &amp; Speacking</t>
  </si>
  <si>
    <t>Angela Blackwell</t>
  </si>
  <si>
    <t>高越</t>
  </si>
  <si>
    <t>Bridging　Communication　Skills</t>
    <phoneticPr fontId="2"/>
  </si>
  <si>
    <t>鈴木栄</t>
    <rPh sb="0" eb="2">
      <t>スズキ</t>
    </rPh>
    <rPh sb="2" eb="3">
      <t>サカエ</t>
    </rPh>
    <phoneticPr fontId="2"/>
  </si>
  <si>
    <t>金星堂</t>
    <rPh sb="0" eb="2">
      <t>キンセイ</t>
    </rPh>
    <rPh sb="2" eb="3">
      <t>ドウ</t>
    </rPh>
    <phoneticPr fontId="2"/>
  </si>
  <si>
    <t>中口</t>
  </si>
  <si>
    <t>ENGLISH　SOUNDS，ENGLISH　MINDS　英語音声の基礎と聴解トレーニング</t>
    <phoneticPr fontId="2"/>
  </si>
  <si>
    <t>杉森幹彦</t>
    <rPh sb="0" eb="2">
      <t>スギモリ</t>
    </rPh>
    <rPh sb="2" eb="4">
      <t>ミキヒコ</t>
    </rPh>
    <phoneticPr fontId="2"/>
  </si>
  <si>
    <t>山﨑</t>
  </si>
  <si>
    <t>英語リプロダクショントレーニング</t>
    <phoneticPr fontId="2"/>
  </si>
  <si>
    <t>小倉慶郎　</t>
  </si>
  <si>
    <t>ディーエイチシー</t>
  </si>
  <si>
    <t>竹腰</t>
  </si>
  <si>
    <t>Prism Reading Level 1</t>
  </si>
  <si>
    <t>Lewis</t>
  </si>
  <si>
    <t>Cambridge U.P.</t>
  </si>
  <si>
    <t>林（智）</t>
  </si>
  <si>
    <t>Power－ｕｐ　English　Pre-Intermediate</t>
    <phoneticPr fontId="2"/>
  </si>
  <si>
    <t>大学英語教育学会</t>
    <rPh sb="0" eb="2">
      <t>ダイガク</t>
    </rPh>
    <rPh sb="2" eb="4">
      <t>エイゴ</t>
    </rPh>
    <rPh sb="4" eb="6">
      <t>キョウイク</t>
    </rPh>
    <rPh sb="6" eb="8">
      <t>ガッカイ</t>
    </rPh>
    <phoneticPr fontId="2"/>
  </si>
  <si>
    <t>南雲堂</t>
  </si>
  <si>
    <t>社会学Ⅰ</t>
  </si>
  <si>
    <t>濱</t>
  </si>
  <si>
    <t>参）はじまりの社会学</t>
    <rPh sb="0" eb="1">
      <t>サン</t>
    </rPh>
    <phoneticPr fontId="2"/>
  </si>
  <si>
    <t>奥村隆　</t>
  </si>
  <si>
    <t xml:space="preserve">ミネルヴァ書房 </t>
  </si>
  <si>
    <t>参）ライフイベントの社会学</t>
    <rPh sb="0" eb="1">
      <t>サン</t>
    </rPh>
    <rPh sb="10" eb="13">
      <t>シャカイガク</t>
    </rPh>
    <phoneticPr fontId="2"/>
  </si>
  <si>
    <t>片瀬一男</t>
    <rPh sb="0" eb="2">
      <t>カタセ</t>
    </rPh>
    <rPh sb="2" eb="4">
      <t>カズオ</t>
    </rPh>
    <phoneticPr fontId="2"/>
  </si>
  <si>
    <t>世界思想社</t>
  </si>
  <si>
    <t>法学Ⅰ</t>
  </si>
  <si>
    <t>大石</t>
  </si>
  <si>
    <t>１８歳から考えるワークルール　第２版</t>
  </si>
  <si>
    <t>道幸哲也</t>
  </si>
  <si>
    <t>法律文化社</t>
  </si>
  <si>
    <t>若者と労働</t>
  </si>
  <si>
    <t>浜口桂一郎　</t>
  </si>
  <si>
    <t>中央公論新社</t>
  </si>
  <si>
    <t>ドイツ語Ⅰ</t>
    <phoneticPr fontId="2"/>
  </si>
  <si>
    <t>岸本（明） 酒井</t>
    <phoneticPr fontId="2"/>
  </si>
  <si>
    <t>アー・ツェット楽しく学ぶドイツ語</t>
  </si>
  <si>
    <t>小野壽美子</t>
  </si>
  <si>
    <t>朝日出版社</t>
  </si>
  <si>
    <t>アポロン独和辞典（生協の在庫はこちらのみです。他の辞典をご希望の方は各自手配をお願い致します。）</t>
    <rPh sb="9" eb="11">
      <t>セイキョウ</t>
    </rPh>
    <rPh sb="12" eb="14">
      <t>ザイコ</t>
    </rPh>
    <rPh sb="23" eb="24">
      <t>ホカ</t>
    </rPh>
    <rPh sb="25" eb="27">
      <t>ジテン</t>
    </rPh>
    <rPh sb="29" eb="31">
      <t>キボウ</t>
    </rPh>
    <rPh sb="32" eb="33">
      <t>カタ</t>
    </rPh>
    <rPh sb="34" eb="36">
      <t>カクジ</t>
    </rPh>
    <rPh sb="36" eb="38">
      <t>テハイ</t>
    </rPh>
    <rPh sb="40" eb="41">
      <t>ネガイ</t>
    </rPh>
    <rPh sb="42" eb="43">
      <t>タ</t>
    </rPh>
    <phoneticPr fontId="2"/>
  </si>
  <si>
    <t>根本道也</t>
    <rPh sb="0" eb="2">
      <t>ネモト</t>
    </rPh>
    <rPh sb="2" eb="4">
      <t>ミチヤ</t>
    </rPh>
    <phoneticPr fontId="2"/>
  </si>
  <si>
    <t>同学社</t>
    <rPh sb="0" eb="1">
      <t>ドウ</t>
    </rPh>
    <rPh sb="1" eb="2">
      <t>ガク</t>
    </rPh>
    <rPh sb="2" eb="3">
      <t>シャ</t>
    </rPh>
    <phoneticPr fontId="2"/>
  </si>
  <si>
    <t>中国語Ⅰ</t>
  </si>
  <si>
    <t xml:space="preserve">アイ・申 </t>
  </si>
  <si>
    <t>行ってみよう！中国語への旅　世界遺産へようこそ</t>
    <phoneticPr fontId="4"/>
  </si>
  <si>
    <t>山下輝彦</t>
  </si>
  <si>
    <t xml:space="preserve">朝日出版社 </t>
  </si>
  <si>
    <t>参）ポケットプログレッシブ中日・日中辞典</t>
    <rPh sb="0" eb="1">
      <t>サン</t>
    </rPh>
    <phoneticPr fontId="4"/>
  </si>
  <si>
    <t>山田真一</t>
    <rPh sb="0" eb="2">
      <t>ヤマダ</t>
    </rPh>
    <rPh sb="2" eb="4">
      <t>シンイチ</t>
    </rPh>
    <phoneticPr fontId="4"/>
  </si>
  <si>
    <t>小学館</t>
  </si>
  <si>
    <t>環境論Ⅰ</t>
  </si>
  <si>
    <t>富山県立大学</t>
    <rPh sb="0" eb="6">
      <t>トヤマケンリツダイガク</t>
    </rPh>
    <phoneticPr fontId="2"/>
  </si>
  <si>
    <t>健康科学演習</t>
  </si>
  <si>
    <t>参）若い時に知っておきたい　運動・健康とからだの秘密</t>
    <rPh sb="0" eb="1">
      <t>サン</t>
    </rPh>
    <phoneticPr fontId="4"/>
  </si>
  <si>
    <t>田口貞善</t>
  </si>
  <si>
    <t>近代科学社</t>
  </si>
  <si>
    <t>日本語表現法</t>
  </si>
  <si>
    <t>川上（陽）  奥野</t>
    <phoneticPr fontId="2"/>
  </si>
  <si>
    <t>知的な科学・技術文章の徹底演習</t>
  </si>
  <si>
    <t>塚本真也　</t>
  </si>
  <si>
    <t>コロナ社</t>
  </si>
  <si>
    <t>参）理科系の作文技術</t>
    <rPh sb="0" eb="1">
      <t>サン</t>
    </rPh>
    <phoneticPr fontId="4"/>
  </si>
  <si>
    <t>木下是雄　</t>
  </si>
  <si>
    <t>参）大学生の学び・入門</t>
    <rPh sb="0" eb="1">
      <t>サン</t>
    </rPh>
    <phoneticPr fontId="4"/>
  </si>
  <si>
    <t>溝上慎一　</t>
  </si>
  <si>
    <t xml:space="preserve">有斐閣 </t>
  </si>
  <si>
    <t>キャリア形成論</t>
    <rPh sb="4" eb="6">
      <t>ケイセイ</t>
    </rPh>
    <rPh sb="6" eb="7">
      <t>ロン</t>
    </rPh>
    <phoneticPr fontId="2"/>
  </si>
  <si>
    <t>学生のうちに知っておきたい　キャリアの理論と実践</t>
    <phoneticPr fontId="2"/>
  </si>
  <si>
    <t>株式会社理想経営</t>
  </si>
  <si>
    <t>教養ゼミ</t>
    <rPh sb="0" eb="2">
      <t>キョウヨウ</t>
    </rPh>
    <phoneticPr fontId="4"/>
  </si>
  <si>
    <t>大石</t>
    <rPh sb="0" eb="2">
      <t>オオイシ</t>
    </rPh>
    <phoneticPr fontId="4"/>
  </si>
  <si>
    <t>だいたいで楽しいスペイン語入門</t>
  </si>
  <si>
    <t>徳永志織　</t>
  </si>
  <si>
    <t>三修社</t>
  </si>
  <si>
    <t>岡本</t>
    <rPh sb="0" eb="2">
      <t>オカモト</t>
    </rPh>
    <phoneticPr fontId="4"/>
  </si>
  <si>
    <t>教養ゼミⅠ</t>
    <rPh sb="0" eb="2">
      <t>キョウヨウ</t>
    </rPh>
    <phoneticPr fontId="4"/>
  </si>
  <si>
    <t>土井</t>
    <rPh sb="0" eb="2">
      <t>ドイ</t>
    </rPh>
    <phoneticPr fontId="4"/>
  </si>
  <si>
    <t>実数論講義　</t>
  </si>
  <si>
    <t>赤摂也　</t>
  </si>
  <si>
    <t>日本評論社</t>
  </si>
  <si>
    <t>杉山</t>
    <rPh sb="0" eb="2">
      <t>スギヤマ</t>
    </rPh>
    <phoneticPr fontId="4"/>
  </si>
  <si>
    <t>数学の言葉で世界を見たら</t>
  </si>
  <si>
    <t>大栗博司　</t>
  </si>
  <si>
    <t>幻冬舎</t>
  </si>
  <si>
    <t>濱</t>
    <phoneticPr fontId="2"/>
  </si>
  <si>
    <t>科学技術の現代史</t>
  </si>
  <si>
    <t>佐藤靖　</t>
  </si>
  <si>
    <t xml:space="preserve">中央公論新社 </t>
  </si>
  <si>
    <t>戸田（晃）</t>
    <rPh sb="0" eb="2">
      <t>トダ</t>
    </rPh>
    <rPh sb="3" eb="4">
      <t>アキラ</t>
    </rPh>
    <phoneticPr fontId="2"/>
  </si>
  <si>
    <t>参）微分積分がわかる</t>
    <rPh sb="0" eb="1">
      <t>サン</t>
    </rPh>
    <phoneticPr fontId="4"/>
  </si>
  <si>
    <t>中村厚</t>
  </si>
  <si>
    <t>技術評論社</t>
  </si>
  <si>
    <t>英語資格試験対策ゼミ</t>
    <rPh sb="0" eb="2">
      <t>エイゴ</t>
    </rPh>
    <rPh sb="2" eb="4">
      <t>シカク</t>
    </rPh>
    <rPh sb="4" eb="6">
      <t>シケン</t>
    </rPh>
    <rPh sb="6" eb="8">
      <t>タイサク</t>
    </rPh>
    <phoneticPr fontId="3"/>
  </si>
  <si>
    <t>田畑</t>
    <rPh sb="0" eb="2">
      <t>タバタ</t>
    </rPh>
    <phoneticPr fontId="2"/>
  </si>
  <si>
    <t xml:space="preserve">TOEIC® LISTENING AND READING TESTへの総合アプローチ </t>
  </si>
  <si>
    <t>吉塚弘</t>
    <rPh sb="0" eb="2">
      <t>ヨシヅカ</t>
    </rPh>
    <rPh sb="2" eb="3">
      <t>ヒロシ</t>
    </rPh>
    <phoneticPr fontId="2"/>
  </si>
  <si>
    <t>成美堂</t>
    <rPh sb="0" eb="3">
      <t>セイビドウ</t>
    </rPh>
    <phoneticPr fontId="2"/>
  </si>
  <si>
    <t>物理学Ⅰ</t>
  </si>
  <si>
    <t>福原</t>
    <phoneticPr fontId="2"/>
  </si>
  <si>
    <t>基礎からの物理学</t>
    <phoneticPr fontId="2"/>
  </si>
  <si>
    <t>山本貴博　</t>
  </si>
  <si>
    <t>裳華房</t>
  </si>
  <si>
    <t>数学Ⅰ</t>
  </si>
  <si>
    <t>土井</t>
  </si>
  <si>
    <t>工学系数学テキストシリーズ　微分積分</t>
    <phoneticPr fontId="4"/>
  </si>
  <si>
    <t>上野健爾</t>
  </si>
  <si>
    <t>森北出版</t>
  </si>
  <si>
    <t>参）問題集微分積分</t>
    <rPh sb="0" eb="1">
      <t>サン</t>
    </rPh>
    <phoneticPr fontId="2"/>
  </si>
  <si>
    <t>矢野健太郎</t>
  </si>
  <si>
    <t>参）微分積分学講義</t>
    <rPh sb="0" eb="1">
      <t>サン</t>
    </rPh>
    <phoneticPr fontId="4"/>
  </si>
  <si>
    <t>野村隆昭　</t>
  </si>
  <si>
    <t>共立出版</t>
  </si>
  <si>
    <t>物理実験</t>
  </si>
  <si>
    <t>室/福原</t>
    <rPh sb="0" eb="1">
      <t>ムロ</t>
    </rPh>
    <rPh sb="2" eb="4">
      <t>フクハラ</t>
    </rPh>
    <phoneticPr fontId="2"/>
  </si>
  <si>
    <t>情報環境演習１</t>
  </si>
  <si>
    <t>大嶋／清家</t>
  </si>
  <si>
    <t>情報リテラシーＷｉｎｄｏｗｓ１０・Ｏｆｆｉｃｅ２０１６対応　改訂版</t>
  </si>
  <si>
    <t>富士通エフ・オー・エム</t>
  </si>
  <si>
    <t>線形代数</t>
    <rPh sb="0" eb="2">
      <t>センケイ</t>
    </rPh>
    <rPh sb="2" eb="4">
      <t>ダイスウ</t>
    </rPh>
    <phoneticPr fontId="8"/>
  </si>
  <si>
    <t>石森</t>
  </si>
  <si>
    <t>線形代数</t>
  </si>
  <si>
    <t>化学Ⅰ</t>
  </si>
  <si>
    <t>川崎</t>
  </si>
  <si>
    <t>大学生の化学　新版（第２版）</t>
  </si>
  <si>
    <t>大野惇吉　</t>
  </si>
  <si>
    <t>三共出版</t>
  </si>
  <si>
    <t>工業力学</t>
  </si>
  <si>
    <t>杉岡</t>
  </si>
  <si>
    <t>工業力学入門　第３版</t>
  </si>
  <si>
    <t>伊藤勝悦　</t>
  </si>
  <si>
    <t>ロボット工学基礎</t>
    <rPh sb="6" eb="8">
      <t>キソ</t>
    </rPh>
    <phoneticPr fontId="2"/>
  </si>
  <si>
    <t>大島（徹）</t>
  </si>
  <si>
    <t>ロボティクス</t>
  </si>
  <si>
    <t>日本機械学会　</t>
  </si>
  <si>
    <t>機構学</t>
  </si>
  <si>
    <t>神谷</t>
  </si>
  <si>
    <t>森田鈞　</t>
  </si>
  <si>
    <t xml:space="preserve">サイエンス社 </t>
    <phoneticPr fontId="2"/>
  </si>
  <si>
    <t>1600</t>
    <phoneticPr fontId="2"/>
  </si>
  <si>
    <t>物理学Ⅰ</t>
    <phoneticPr fontId="2"/>
  </si>
  <si>
    <t>室</t>
  </si>
  <si>
    <t>基礎からの物理学</t>
  </si>
  <si>
    <t>戸田（晃）</t>
    <rPh sb="3" eb="4">
      <t>アキラ</t>
    </rPh>
    <phoneticPr fontId="2"/>
  </si>
  <si>
    <t>参）初歩からの微分積分</t>
    <rPh sb="0" eb="1">
      <t>サン</t>
    </rPh>
    <rPh sb="2" eb="4">
      <t>ショホ</t>
    </rPh>
    <rPh sb="7" eb="9">
      <t>ビブン</t>
    </rPh>
    <rPh sb="9" eb="11">
      <t>セキブン</t>
    </rPh>
    <phoneticPr fontId="2"/>
  </si>
  <si>
    <t>後藤　利雄</t>
    <rPh sb="0" eb="2">
      <t>ゴトウ</t>
    </rPh>
    <rPh sb="3" eb="5">
      <t>トシオ</t>
    </rPh>
    <phoneticPr fontId="2"/>
  </si>
  <si>
    <t>森北出版</t>
    <phoneticPr fontId="2"/>
  </si>
  <si>
    <t>川崎</t>
    <phoneticPr fontId="2"/>
  </si>
  <si>
    <t>杉山</t>
  </si>
  <si>
    <t>線形代数</t>
    <rPh sb="0" eb="2">
      <t>センケイ</t>
    </rPh>
    <rPh sb="2" eb="4">
      <t>ダイスウ</t>
    </rPh>
    <phoneticPr fontId="2"/>
  </si>
  <si>
    <t>問題集　線形代数</t>
  </si>
  <si>
    <t>参）線形代数がわかる</t>
    <rPh sb="0" eb="1">
      <t>サン</t>
    </rPh>
    <phoneticPr fontId="4"/>
  </si>
  <si>
    <t>物理実験</t>
    <phoneticPr fontId="2"/>
  </si>
  <si>
    <t>コンピュータシステム概論/演習</t>
    <rPh sb="10" eb="12">
      <t>ガイロン</t>
    </rPh>
    <phoneticPr fontId="2"/>
  </si>
  <si>
    <t>本吉</t>
    <phoneticPr fontId="2"/>
  </si>
  <si>
    <t>基礎からわかる情報リテラシー</t>
    <phoneticPr fontId="2"/>
  </si>
  <si>
    <t>奥村晴彦</t>
  </si>
  <si>
    <t>山村</t>
  </si>
  <si>
    <t xml:space="preserve">Ｆｒｅｓｈｍａｎ化学　第３版 </t>
  </si>
  <si>
    <t xml:space="preserve">浅野努　 </t>
    <phoneticPr fontId="2"/>
  </si>
  <si>
    <t xml:space="preserve">学術図書出版社 </t>
    <phoneticPr fontId="4"/>
  </si>
  <si>
    <t>2,000</t>
    <phoneticPr fontId="4"/>
  </si>
  <si>
    <t>線形代数１</t>
    <phoneticPr fontId="2"/>
  </si>
  <si>
    <t>入門線形代数</t>
  </si>
  <si>
    <t>三宅敏恒　</t>
  </si>
  <si>
    <t>培風館</t>
  </si>
  <si>
    <t>線形代数の演習</t>
  </si>
  <si>
    <t>確率・統計学</t>
    <phoneticPr fontId="2"/>
  </si>
  <si>
    <t>小林（香）</t>
  </si>
  <si>
    <t>確率・統計</t>
    <phoneticPr fontId="2"/>
  </si>
  <si>
    <t>薩摩順吉</t>
  </si>
  <si>
    <t>岩波書店</t>
  </si>
  <si>
    <t>論理回路</t>
  </si>
  <si>
    <t>岩田（達）</t>
  </si>
  <si>
    <t>基礎からわかる論理回路</t>
  </si>
  <si>
    <t>松下俊介　</t>
  </si>
  <si>
    <t>谷田</t>
  </si>
  <si>
    <t>杉山</t>
    <phoneticPr fontId="2"/>
  </si>
  <si>
    <t>コンピュータ基礎</t>
    <rPh sb="6" eb="8">
      <t>キソ</t>
    </rPh>
    <phoneticPr fontId="2"/>
  </si>
  <si>
    <t>奥原</t>
  </si>
  <si>
    <t>基本を学ぶコンピュータ概論　改訂２版</t>
  </si>
  <si>
    <t>安井浩之</t>
    <rPh sb="0" eb="2">
      <t>ヤスイ</t>
    </rPh>
    <rPh sb="2" eb="4">
      <t>ヒロユキ</t>
    </rPh>
    <phoneticPr fontId="2"/>
  </si>
  <si>
    <t>オーム社</t>
  </si>
  <si>
    <t>線形代数１</t>
  </si>
  <si>
    <t>土井</t>
    <phoneticPr fontId="2"/>
  </si>
  <si>
    <t>参）線型代数学　新装版</t>
    <rPh sb="0" eb="1">
      <t>サン</t>
    </rPh>
    <phoneticPr fontId="4"/>
  </si>
  <si>
    <t>佐武一郎　</t>
  </si>
  <si>
    <t>中村厚　</t>
  </si>
  <si>
    <t>情報数学１</t>
  </si>
  <si>
    <t>西田（泰）</t>
  </si>
  <si>
    <t xml:space="preserve">計算機数学 </t>
  </si>
  <si>
    <t xml:space="preserve">町田元　 </t>
    <phoneticPr fontId="2"/>
  </si>
  <si>
    <t xml:space="preserve">森北出版 </t>
    <phoneticPr fontId="4"/>
  </si>
  <si>
    <t>2,200</t>
    <phoneticPr fontId="4"/>
  </si>
  <si>
    <t>情報システム工学概論</t>
    <phoneticPr fontId="2"/>
  </si>
  <si>
    <t>岩本</t>
    <rPh sb="0" eb="2">
      <t>イワモト</t>
    </rPh>
    <phoneticPr fontId="2"/>
  </si>
  <si>
    <t>よくわかる情報リテラシー　改訂新版</t>
  </si>
  <si>
    <t>岡本敏雄</t>
    <rPh sb="0" eb="2">
      <t>オカモト</t>
    </rPh>
    <rPh sb="2" eb="4">
      <t>トシオ</t>
    </rPh>
    <phoneticPr fontId="2"/>
  </si>
  <si>
    <t>物理実験</t>
    <rPh sb="0" eb="2">
      <t>ブツリ</t>
    </rPh>
    <rPh sb="2" eb="4">
      <t>ジッケン</t>
    </rPh>
    <phoneticPr fontId="2"/>
  </si>
  <si>
    <t>福原/水島/藤崎</t>
    <rPh sb="0" eb="2">
      <t>フクハラ</t>
    </rPh>
    <rPh sb="3" eb="5">
      <t>ミズシマ</t>
    </rPh>
    <rPh sb="6" eb="8">
      <t>フジサキ</t>
    </rPh>
    <phoneticPr fontId="2"/>
  </si>
  <si>
    <t>三本</t>
  </si>
  <si>
    <t>環境情報解析</t>
    <phoneticPr fontId="2"/>
  </si>
  <si>
    <t>佐伯／高橋（剛）</t>
  </si>
  <si>
    <t>統計処理に使うＥｘｃｅｌ　２０１９活用法</t>
  </si>
  <si>
    <t>相澤裕介　</t>
  </si>
  <si>
    <t>カットシステム</t>
  </si>
  <si>
    <t>数学</t>
  </si>
  <si>
    <t>化学のための数学・物理</t>
    <phoneticPr fontId="2"/>
  </si>
  <si>
    <t>河野裕彦</t>
  </si>
  <si>
    <t>有機化学１</t>
  </si>
  <si>
    <t>五十嵐</t>
  </si>
  <si>
    <t>マクマリー生物有機化学　有機化学編　原書８版</t>
    <phoneticPr fontId="4"/>
  </si>
  <si>
    <t>ジョン・マクマーリ</t>
  </si>
  <si>
    <t>丸善出版</t>
  </si>
  <si>
    <t>ブルース有機化学概説　第３版</t>
    <phoneticPr fontId="2"/>
  </si>
  <si>
    <t>ポーラ・ユルカニス・ブルース</t>
  </si>
  <si>
    <t>化学同人</t>
  </si>
  <si>
    <t>情報環境演習1</t>
    <phoneticPr fontId="2"/>
  </si>
  <si>
    <t>塩谷</t>
  </si>
  <si>
    <t>３０時間でマスターＷｏｒｄ２０１９</t>
  </si>
  <si>
    <t>実教出版企画開発部　</t>
  </si>
  <si>
    <t>実教出版</t>
  </si>
  <si>
    <t>３０時間でマスターＥｘｃｅｌ２０１９</t>
  </si>
  <si>
    <t>化学Ⅰ</t>
    <phoneticPr fontId="2"/>
  </si>
  <si>
    <t>川端</t>
  </si>
  <si>
    <t>一般化学　大学への橋渡し</t>
    <phoneticPr fontId="4"/>
  </si>
  <si>
    <t>芝原寛泰　</t>
  </si>
  <si>
    <t>化学のための数学・物理</t>
  </si>
  <si>
    <t>河野裕彦　</t>
  </si>
  <si>
    <t>体力科学演習</t>
    <rPh sb="0" eb="2">
      <t>タイリョク</t>
    </rPh>
    <rPh sb="2" eb="4">
      <t>カガク</t>
    </rPh>
    <rPh sb="4" eb="6">
      <t>エンシュウ</t>
    </rPh>
    <phoneticPr fontId="4"/>
  </si>
  <si>
    <t>英語1</t>
    <rPh sb="0" eb="2">
      <t>エイゴ</t>
    </rPh>
    <phoneticPr fontId="4"/>
  </si>
  <si>
    <t>山﨑</t>
    <rPh sb="0" eb="2">
      <t>ヤマザキ</t>
    </rPh>
    <phoneticPr fontId="4"/>
  </si>
  <si>
    <t>看護・医療スタッフの英語　現場ですぐに役立つ！</t>
    <phoneticPr fontId="4"/>
  </si>
  <si>
    <t>山中マーガレット　</t>
  </si>
  <si>
    <t>Ｉ　Ｈａｖｅ　ａ　Ｄｒｅａｍ！</t>
  </si>
  <si>
    <t>マーティン・ルーサー・キング　</t>
  </si>
  <si>
    <t>英語2</t>
    <rPh sb="0" eb="2">
      <t>エイゴ</t>
    </rPh>
    <phoneticPr fontId="4"/>
  </si>
  <si>
    <r>
      <t>世界に見る医療と看護　</t>
    </r>
    <r>
      <rPr>
        <sz val="11"/>
        <rFont val="游ゴシック"/>
        <family val="3"/>
        <charset val="128"/>
        <scheme val="minor"/>
      </rPr>
      <t>CaregiverーReadings　the　current　Medical　World</t>
    </r>
    <phoneticPr fontId="2"/>
  </si>
  <si>
    <t>近藤進</t>
  </si>
  <si>
    <t>日本国憲法</t>
    <rPh sb="0" eb="2">
      <t>ニホン</t>
    </rPh>
    <rPh sb="2" eb="3">
      <t>コク</t>
    </rPh>
    <rPh sb="3" eb="5">
      <t>ケンポウ</t>
    </rPh>
    <phoneticPr fontId="4"/>
  </si>
  <si>
    <t>変わる福祉社会の論点　第２版</t>
  </si>
  <si>
    <t>増田幸弘　</t>
  </si>
  <si>
    <t xml:space="preserve">信山社出版 </t>
  </si>
  <si>
    <t>「家族の幸せ」の経済学</t>
  </si>
  <si>
    <t>山口慎太郎　</t>
  </si>
  <si>
    <t>光文社</t>
  </si>
  <si>
    <t>物理学Ⅰ</t>
    <rPh sb="0" eb="3">
      <t>ブツリガク</t>
    </rPh>
    <phoneticPr fontId="4"/>
  </si>
  <si>
    <t>三本</t>
    <rPh sb="0" eb="2">
      <t>ミツモト</t>
    </rPh>
    <phoneticPr fontId="4"/>
  </si>
  <si>
    <t>看護に必要なやりなおし数学・物理</t>
  </si>
  <si>
    <t>時政孝行　</t>
  </si>
  <si>
    <t>照林社</t>
  </si>
  <si>
    <t>科学技術と社会</t>
  </si>
  <si>
    <t>川越</t>
  </si>
  <si>
    <t>参）禁断の科学</t>
    <rPh sb="0" eb="1">
      <t>サン</t>
    </rPh>
    <phoneticPr fontId="2"/>
  </si>
  <si>
    <t>池内了　</t>
  </si>
  <si>
    <t>晶文社</t>
  </si>
  <si>
    <t>参）科学哲学への招待</t>
    <rPh sb="0" eb="1">
      <t>サン</t>
    </rPh>
    <phoneticPr fontId="2"/>
  </si>
  <si>
    <t>野家啓一</t>
  </si>
  <si>
    <t>筑摩書房</t>
  </si>
  <si>
    <t>生物学演習</t>
    <rPh sb="0" eb="3">
      <t>セイブツガク</t>
    </rPh>
    <rPh sb="3" eb="5">
      <t>エンシュウ</t>
    </rPh>
    <phoneticPr fontId="2"/>
  </si>
  <si>
    <t>古澤</t>
    <rPh sb="0" eb="2">
      <t>フルサワ</t>
    </rPh>
    <phoneticPr fontId="2"/>
  </si>
  <si>
    <t>ワークブックで学ぶ生物学実験の基礎</t>
  </si>
  <si>
    <t>トレーシー･ｸﾞﾘｰﾝｳｯﾄﾞ</t>
    <phoneticPr fontId="2"/>
  </si>
  <si>
    <t>化学</t>
    <rPh sb="0" eb="2">
      <t>カガク</t>
    </rPh>
    <phoneticPr fontId="2"/>
  </si>
  <si>
    <t>川端</t>
    <rPh sb="0" eb="2">
      <t>カワバタ</t>
    </rPh>
    <phoneticPr fontId="2"/>
  </si>
  <si>
    <t>コ・メディカル化学</t>
    <rPh sb="7" eb="9">
      <t>カガク</t>
    </rPh>
    <phoneticPr fontId="2"/>
  </si>
  <si>
    <t>斉藤勝裕</t>
    <rPh sb="0" eb="2">
      <t>サイトウ</t>
    </rPh>
    <rPh sb="2" eb="3">
      <t>カツ</t>
    </rPh>
    <rPh sb="3" eb="4">
      <t>ヒロ</t>
    </rPh>
    <phoneticPr fontId="2"/>
  </si>
  <si>
    <t>裳華房</t>
    <rPh sb="0" eb="3">
      <t>ショウカボウ</t>
    </rPh>
    <phoneticPr fontId="2"/>
  </si>
  <si>
    <t>専門科目用教材</t>
    <rPh sb="0" eb="2">
      <t>センモン</t>
    </rPh>
    <rPh sb="2" eb="4">
      <t>カモク</t>
    </rPh>
    <rPh sb="4" eb="5">
      <t>ヨウ</t>
    </rPh>
    <rPh sb="5" eb="7">
      <t>キョウザイ</t>
    </rPh>
    <phoneticPr fontId="2"/>
  </si>
  <si>
    <t>1年生時に使用する専門科目教科書セット</t>
    <rPh sb="1" eb="3">
      <t>ネンセイ</t>
    </rPh>
    <rPh sb="3" eb="4">
      <t>ジ</t>
    </rPh>
    <rPh sb="5" eb="7">
      <t>シヨウ</t>
    </rPh>
    <rPh sb="9" eb="11">
      <t>センモン</t>
    </rPh>
    <rPh sb="11" eb="13">
      <t>カモク</t>
    </rPh>
    <rPh sb="13" eb="16">
      <t>キョウカショ</t>
    </rPh>
    <phoneticPr fontId="2"/>
  </si>
  <si>
    <t>Ex-Ｗｏｒｄ追加コンテンツ（ダウンロード版）ドイツ語　ＸＳ-ＳＳ04ＤＬ-Ｂ　　カシオ</t>
    <rPh sb="7" eb="9">
      <t>ツイカ</t>
    </rPh>
    <rPh sb="21" eb="22">
      <t>バン</t>
    </rPh>
    <rPh sb="26" eb="27">
      <t>ゴ</t>
    </rPh>
    <phoneticPr fontId="2"/>
  </si>
  <si>
    <t>Ex-Ｗｏｒｄ追加コンテンツ（ダウンロード版）中国語　ＸＳ-ＳＨ24ＤＬ-Ｂ　　カシオ</t>
    <rPh sb="7" eb="9">
      <t>ツイカ</t>
    </rPh>
    <rPh sb="21" eb="22">
      <t>バン</t>
    </rPh>
    <rPh sb="23" eb="24">
      <t>ナカ</t>
    </rPh>
    <rPh sb="24" eb="25">
      <t>ゴク</t>
    </rPh>
    <rPh sb="25" eb="26">
      <t>ゴ</t>
    </rPh>
    <phoneticPr fontId="2"/>
  </si>
  <si>
    <t>総合英語１</t>
    <phoneticPr fontId="5"/>
  </si>
  <si>
    <t xml:space="preserve">カンガス </t>
    <phoneticPr fontId="6"/>
  </si>
  <si>
    <r>
      <rPr>
        <sz val="12"/>
        <color theme="1"/>
        <rFont val="游ゴシック"/>
        <family val="3"/>
        <charset val="128"/>
        <scheme val="minor"/>
      </rPr>
      <t>Pathways</t>
    </r>
    <r>
      <rPr>
        <sz val="14"/>
        <color theme="1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 xml:space="preserve">: Reading, Writing, </t>
    </r>
    <r>
      <rPr>
        <sz val="10"/>
        <color theme="1"/>
        <rFont val="游ゴシック"/>
        <family val="3"/>
        <charset val="128"/>
        <scheme val="minor"/>
      </rPr>
      <t>and Critical Thinking Book 1</t>
    </r>
    <phoneticPr fontId="6"/>
  </si>
  <si>
    <t xml:space="preserve">Vargo, Mari </t>
  </si>
  <si>
    <t>Cengage Learning</t>
  </si>
  <si>
    <t>総合英語１</t>
  </si>
  <si>
    <t>スキャンラン　</t>
    <phoneticPr fontId="5"/>
  </si>
  <si>
    <r>
      <rPr>
        <sz val="12"/>
        <color theme="1"/>
        <rFont val="游ゴシック"/>
        <family val="3"/>
        <charset val="128"/>
        <scheme val="minor"/>
      </rPr>
      <t>Pathways</t>
    </r>
    <r>
      <rPr>
        <sz val="14"/>
        <color theme="1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3"/>
        <charset val="128"/>
        <scheme val="minor"/>
      </rPr>
      <t>: Reading, Writing</t>
    </r>
    <r>
      <rPr>
        <sz val="11"/>
        <color theme="1"/>
        <rFont val="游ゴシック"/>
        <family val="2"/>
        <charset val="128"/>
        <scheme val="minor"/>
      </rPr>
      <t xml:space="preserve">, </t>
    </r>
    <r>
      <rPr>
        <sz val="10"/>
        <color theme="1"/>
        <rFont val="游ゴシック"/>
        <family val="3"/>
        <charset val="128"/>
        <scheme val="minor"/>
      </rPr>
      <t>and Critical Thinking Book 2</t>
    </r>
    <phoneticPr fontId="6"/>
  </si>
  <si>
    <t>Blass, Laurie</t>
    <phoneticPr fontId="6"/>
  </si>
  <si>
    <t>高野（美）　</t>
    <rPh sb="0" eb="2">
      <t>タカノ</t>
    </rPh>
    <rPh sb="3" eb="4">
      <t>ミ</t>
    </rPh>
    <phoneticPr fontId="10"/>
  </si>
  <si>
    <t>Active Skills for Reading Book 2</t>
  </si>
  <si>
    <t xml:space="preserve">Anderson, Neil J. </t>
  </si>
  <si>
    <t xml:space="preserve">Cengage Learning </t>
  </si>
  <si>
    <t>ハイトワ　</t>
    <phoneticPr fontId="10"/>
  </si>
  <si>
    <t>Write Away Right Away　　</t>
    <phoneticPr fontId="2"/>
  </si>
  <si>
    <t xml:space="preserve">David Martin </t>
  </si>
  <si>
    <t xml:space="preserve">EFL Press </t>
  </si>
  <si>
    <t>総合英語1（再履）</t>
    <rPh sb="0" eb="2">
      <t>ソウゴウ</t>
    </rPh>
    <rPh sb="2" eb="4">
      <t>エイゴ</t>
    </rPh>
    <rPh sb="6" eb="8">
      <t>サイリ</t>
    </rPh>
    <phoneticPr fontId="2"/>
  </si>
  <si>
    <t>室伏</t>
    <rPh sb="0" eb="2">
      <t>ムロフシ</t>
    </rPh>
    <phoneticPr fontId="2"/>
  </si>
  <si>
    <r>
      <t>Pathways</t>
    </r>
    <r>
      <rPr>
        <sz val="14"/>
        <color theme="1"/>
        <rFont val="游ゴシック"/>
        <family val="3"/>
        <charset val="128"/>
        <scheme val="minor"/>
      </rPr>
      <t>2</t>
    </r>
    <r>
      <rPr>
        <sz val="12"/>
        <color theme="1"/>
        <rFont val="游ゴシック"/>
        <family val="3"/>
        <charset val="128"/>
        <scheme val="minor"/>
      </rPr>
      <t xml:space="preserve"> Reading, Writing,</t>
    </r>
    <r>
      <rPr>
        <sz val="10"/>
        <color theme="1"/>
        <rFont val="游ゴシック"/>
        <family val="3"/>
        <charset val="128"/>
        <scheme val="minor"/>
      </rPr>
      <t xml:space="preserve"> and Critical Thinking Book 2</t>
    </r>
    <phoneticPr fontId="6"/>
  </si>
  <si>
    <t>Mari Vargo</t>
    <phoneticPr fontId="6"/>
  </si>
  <si>
    <t>総合英語２</t>
  </si>
  <si>
    <t>共通</t>
    <rPh sb="0" eb="2">
      <t>キョウツウ</t>
    </rPh>
    <phoneticPr fontId="6"/>
  </si>
  <si>
    <t>オバマ大統領就任演説</t>
    <phoneticPr fontId="6"/>
  </si>
  <si>
    <t>ﾊﾞﾗｸ･ｵﾊﾞﾏ</t>
  </si>
  <si>
    <t>朝日出版社</t>
    <rPh sb="0" eb="2">
      <t>アサヒ</t>
    </rPh>
    <rPh sb="2" eb="5">
      <t>シュッパンシャ</t>
    </rPh>
    <phoneticPr fontId="6"/>
  </si>
  <si>
    <t>総合英語２</t>
    <phoneticPr fontId="5"/>
  </si>
  <si>
    <t>中嶌　</t>
    <rPh sb="0" eb="2">
      <t>ナカジマ</t>
    </rPh>
    <phoneticPr fontId="5"/>
  </si>
  <si>
    <r>
      <rPr>
        <sz val="12"/>
        <rFont val="游ゴシック"/>
        <family val="3"/>
        <charset val="128"/>
        <scheme val="minor"/>
      </rPr>
      <t>Pathways</t>
    </r>
    <r>
      <rPr>
        <sz val="14"/>
        <rFont val="游ゴシック"/>
        <family val="3"/>
        <charset val="128"/>
        <scheme val="minor"/>
      </rPr>
      <t>2</t>
    </r>
    <r>
      <rPr>
        <sz val="12"/>
        <rFont val="游ゴシック"/>
        <family val="3"/>
        <charset val="128"/>
        <scheme val="minor"/>
      </rPr>
      <t xml:space="preserve"> Listening, Speaking</t>
    </r>
    <r>
      <rPr>
        <sz val="11"/>
        <rFont val="游ゴシック"/>
        <family val="3"/>
        <charset val="128"/>
        <scheme val="minor"/>
      </rPr>
      <t>,</t>
    </r>
    <r>
      <rPr>
        <sz val="10"/>
        <rFont val="游ゴシック"/>
        <family val="3"/>
        <charset val="128"/>
        <scheme val="minor"/>
      </rPr>
      <t xml:space="preserve"> and Critical Thinking Book 2 </t>
    </r>
    <phoneticPr fontId="6"/>
  </si>
  <si>
    <t>Becky Tarver</t>
    <phoneticPr fontId="6"/>
  </si>
  <si>
    <t xml:space="preserve">Cengage </t>
  </si>
  <si>
    <t xml:space="preserve">ｶﾝｶﾞｽ </t>
    <phoneticPr fontId="6"/>
  </si>
  <si>
    <r>
      <rPr>
        <sz val="12"/>
        <color theme="1"/>
        <rFont val="游ゴシック"/>
        <family val="3"/>
        <charset val="128"/>
        <scheme val="minor"/>
      </rPr>
      <t>Pathways</t>
    </r>
    <r>
      <rPr>
        <sz val="14"/>
        <color theme="1"/>
        <rFont val="游ゴシック"/>
        <family val="3"/>
        <charset val="128"/>
        <scheme val="minor"/>
      </rPr>
      <t>1</t>
    </r>
    <r>
      <rPr>
        <sz val="12"/>
        <color theme="1"/>
        <rFont val="游ゴシック"/>
        <family val="3"/>
        <charset val="128"/>
        <scheme val="minor"/>
      </rPr>
      <t>: Listening, Speaking</t>
    </r>
    <r>
      <rPr>
        <sz val="10"/>
        <color theme="1"/>
        <rFont val="游ゴシック"/>
        <family val="3"/>
        <charset val="128"/>
        <scheme val="minor"/>
      </rPr>
      <t xml:space="preserve">, and Critical Thinking Book 1 </t>
    </r>
    <phoneticPr fontId="6"/>
  </si>
  <si>
    <t>Becky Tarver</t>
  </si>
  <si>
    <t xml:space="preserve">ﾊｲﾄﾜ </t>
    <phoneticPr fontId="6"/>
  </si>
  <si>
    <t>Let's Chat!　　</t>
    <phoneticPr fontId="2"/>
  </si>
  <si>
    <t>John Pak</t>
  </si>
  <si>
    <t>総合英語２</t>
    <phoneticPr fontId="6"/>
  </si>
  <si>
    <t xml:space="preserve">林（智）　 </t>
    <rPh sb="2" eb="3">
      <t>サトシ</t>
    </rPh>
    <phoneticPr fontId="5"/>
  </si>
  <si>
    <t>Ready to Present</t>
  </si>
  <si>
    <t>マルコム・コストナー</t>
  </si>
  <si>
    <t>Ｌｉｓｔｅｎｉｎｇ　Ｂｒｅａｋｔｈｒｏｕｇｈ　ｆｏｒ　ｔｈｅ　ＴＯＥＩＣ　Ｔｅｓｔ</t>
    <phoneticPr fontId="6"/>
  </si>
  <si>
    <t>テリーオブライエン</t>
    <phoneticPr fontId="6"/>
  </si>
  <si>
    <t>リ</t>
    <phoneticPr fontId="6"/>
  </si>
  <si>
    <t xml:space="preserve">Workbook for Presentation Skills -Basic- </t>
    <phoneticPr fontId="6"/>
  </si>
  <si>
    <t>中山誠一</t>
    <rPh sb="0" eb="2">
      <t>ナカヤマ</t>
    </rPh>
    <rPh sb="2" eb="4">
      <t>セイイチ</t>
    </rPh>
    <phoneticPr fontId="6"/>
  </si>
  <si>
    <t>総合英語2（再履）</t>
    <rPh sb="0" eb="2">
      <t>ソウゴウ</t>
    </rPh>
    <rPh sb="2" eb="4">
      <t>エイゴ</t>
    </rPh>
    <rPh sb="6" eb="8">
      <t>サイリ</t>
    </rPh>
    <phoneticPr fontId="2"/>
  </si>
  <si>
    <t>高越</t>
    <rPh sb="0" eb="2">
      <t>タカゴシ</t>
    </rPh>
    <phoneticPr fontId="2"/>
  </si>
  <si>
    <t>SEIZE　THE　KEYS　OF　THE　TOEIC　L＆R　TEST</t>
    <phoneticPr fontId="2"/>
  </si>
  <si>
    <t>安丸雅子</t>
    <rPh sb="0" eb="2">
      <t>ヤスマル</t>
    </rPh>
    <rPh sb="2" eb="4">
      <t>マサコ</t>
    </rPh>
    <phoneticPr fontId="2"/>
  </si>
  <si>
    <t>倫理学</t>
    <rPh sb="0" eb="3">
      <t>リンリガク</t>
    </rPh>
    <phoneticPr fontId="6"/>
  </si>
  <si>
    <t>宮島(光)</t>
    <rPh sb="0" eb="2">
      <t>ミヤジマ</t>
    </rPh>
    <rPh sb="3" eb="4">
      <t>ヒカリ</t>
    </rPh>
    <phoneticPr fontId="6"/>
  </si>
  <si>
    <t>参）教養としての応用倫理学</t>
    <rPh sb="0" eb="1">
      <t>サン</t>
    </rPh>
    <phoneticPr fontId="6"/>
  </si>
  <si>
    <t>浅見昇吾　</t>
    <phoneticPr fontId="6"/>
  </si>
  <si>
    <t xml:space="preserve">丸善出版 </t>
    <phoneticPr fontId="6"/>
  </si>
  <si>
    <t>2,400</t>
    <phoneticPr fontId="6"/>
  </si>
  <si>
    <t>法学Ⅱ</t>
    <rPh sb="0" eb="2">
      <t>ホウガク</t>
    </rPh>
    <phoneticPr fontId="6"/>
  </si>
  <si>
    <t>大石</t>
    <rPh sb="0" eb="2">
      <t>オオイシ</t>
    </rPh>
    <phoneticPr fontId="6"/>
  </si>
  <si>
    <t>入門知的財産法　第2版</t>
    <rPh sb="8" eb="9">
      <t>ダイ</t>
    </rPh>
    <rPh sb="10" eb="11">
      <t>ハン</t>
    </rPh>
    <phoneticPr fontId="6"/>
  </si>
  <si>
    <t>平嶋竜太</t>
  </si>
  <si>
    <t>有斐閣</t>
  </si>
  <si>
    <t>環境論Ⅱ</t>
  </si>
  <si>
    <t>トピックゼミⅠ</t>
  </si>
  <si>
    <t>北陸とらいあんぐる　１</t>
  </si>
  <si>
    <t>ちさこ　</t>
  </si>
  <si>
    <t>ＫＡＤＯＫＡＷＡ</t>
  </si>
  <si>
    <t>北陸とらいあんぐる　２</t>
  </si>
  <si>
    <t>トピックゼミⅠ</t>
    <phoneticPr fontId="6"/>
  </si>
  <si>
    <t>川上陽</t>
    <rPh sb="0" eb="2">
      <t>カワカミ</t>
    </rPh>
    <rPh sb="2" eb="3">
      <t>ヨウ</t>
    </rPh>
    <phoneticPr fontId="6"/>
  </si>
  <si>
    <t>江戸文化再考</t>
  </si>
  <si>
    <t>中野三敏　</t>
  </si>
  <si>
    <t>笠間書院</t>
  </si>
  <si>
    <t>土井</t>
    <rPh sb="0" eb="2">
      <t>ドイ</t>
    </rPh>
    <phoneticPr fontId="6"/>
  </si>
  <si>
    <t>ｍｉｃｒｏ：ｂｉｔであそぼう！</t>
  </si>
  <si>
    <t>高松基広　</t>
  </si>
  <si>
    <t>濱</t>
    <rPh sb="0" eb="1">
      <t>ハマ</t>
    </rPh>
    <phoneticPr fontId="6"/>
  </si>
  <si>
    <t>参）フィールドワークの技法 問いを育てる、仮説をきたえる</t>
    <rPh sb="0" eb="1">
      <t>サン</t>
    </rPh>
    <phoneticPr fontId="6"/>
  </si>
  <si>
    <t>佐藤郁哉　</t>
  </si>
  <si>
    <t>新曜社</t>
  </si>
  <si>
    <t>参） フィールドワーク　増訂版  書を持って街へ出よう</t>
    <rPh sb="0" eb="1">
      <t>サン</t>
    </rPh>
    <phoneticPr fontId="6"/>
  </si>
  <si>
    <t>機械力学</t>
    <rPh sb="0" eb="2">
      <t>キカイ</t>
    </rPh>
    <rPh sb="2" eb="4">
      <t>リキガク</t>
    </rPh>
    <phoneticPr fontId="5"/>
  </si>
  <si>
    <t>寺島</t>
    <rPh sb="0" eb="2">
      <t>テラシマ</t>
    </rPh>
    <phoneticPr fontId="5"/>
  </si>
  <si>
    <t>ＪＳＭＥテキストシリーズ　振動学</t>
    <phoneticPr fontId="6"/>
  </si>
  <si>
    <t>機械力学演習</t>
    <rPh sb="0" eb="2">
      <t>キカイ</t>
    </rPh>
    <rPh sb="2" eb="4">
      <t>リキガク</t>
    </rPh>
    <phoneticPr fontId="10"/>
  </si>
  <si>
    <t>ＪＳＭＥテキストシリーズ　演習振動学</t>
    <phoneticPr fontId="6"/>
  </si>
  <si>
    <t>工業数学３</t>
    <rPh sb="0" eb="2">
      <t>コウギョウ</t>
    </rPh>
    <rPh sb="2" eb="4">
      <t>スウガク</t>
    </rPh>
    <phoneticPr fontId="10"/>
  </si>
  <si>
    <t>棚橋</t>
    <rPh sb="0" eb="2">
      <t>タナハシ</t>
    </rPh>
    <phoneticPr fontId="6"/>
  </si>
  <si>
    <t>徹底攻略常微分方程式</t>
  </si>
  <si>
    <t>真貝寿明　</t>
  </si>
  <si>
    <t>メカトロニクス概論</t>
    <rPh sb="7" eb="9">
      <t>ガイロン</t>
    </rPh>
    <phoneticPr fontId="6"/>
  </si>
  <si>
    <t>小柳</t>
    <rPh sb="0" eb="2">
      <t>コヤナギ</t>
    </rPh>
    <phoneticPr fontId="10"/>
  </si>
  <si>
    <t>メカトロニクスの基礎</t>
  </si>
  <si>
    <t>渋谷恒司　</t>
  </si>
  <si>
    <t>流体工学</t>
    <rPh sb="0" eb="2">
      <t>リュウタイ</t>
    </rPh>
    <rPh sb="2" eb="4">
      <t>コウガク</t>
    </rPh>
    <phoneticPr fontId="6"/>
  </si>
  <si>
    <t>杉岡</t>
    <rPh sb="0" eb="2">
      <t>スギオカ</t>
    </rPh>
    <phoneticPr fontId="6"/>
  </si>
  <si>
    <t>流れの力学</t>
  </si>
  <si>
    <t>松岡祥浩　</t>
  </si>
  <si>
    <t>参）流れのすじがよくわかる流体力学</t>
    <rPh sb="0" eb="1">
      <t>サン</t>
    </rPh>
    <phoneticPr fontId="6"/>
  </si>
  <si>
    <t>小森悟　</t>
  </si>
  <si>
    <t>朝倉書店</t>
  </si>
  <si>
    <t>確率・統計</t>
    <rPh sb="0" eb="2">
      <t>カクリツ</t>
    </rPh>
    <rPh sb="3" eb="5">
      <t>トウケイ</t>
    </rPh>
    <phoneticPr fontId="10"/>
  </si>
  <si>
    <t>畠山（友）</t>
    <rPh sb="3" eb="4">
      <t>トモ</t>
    </rPh>
    <phoneticPr fontId="10"/>
  </si>
  <si>
    <t>エクササイズ確率・統計</t>
  </si>
  <si>
    <t>立花俊一　</t>
  </si>
  <si>
    <t>英語特別演習１</t>
    <rPh sb="2" eb="4">
      <t>トクベツ</t>
    </rPh>
    <phoneticPr fontId="5"/>
  </si>
  <si>
    <t>スキャンラン</t>
    <phoneticPr fontId="6"/>
  </si>
  <si>
    <t>Impressions（履修が確定してから購入してください）</t>
    <rPh sb="15" eb="17">
      <t>カクテイ</t>
    </rPh>
    <phoneticPr fontId="2"/>
  </si>
  <si>
    <t>Benz</t>
  </si>
  <si>
    <t>ダガン</t>
  </si>
  <si>
    <r>
      <t>Longman Academic Writing Series 2</t>
    </r>
    <r>
      <rPr>
        <sz val="8"/>
        <color theme="1"/>
        <rFont val="游ゴシック"/>
        <family val="3"/>
        <charset val="128"/>
        <scheme val="minor"/>
      </rPr>
      <t>（履修が確定してから購入してください）</t>
    </r>
    <phoneticPr fontId="2"/>
  </si>
  <si>
    <t xml:space="preserve">Hogue, Ann </t>
  </si>
  <si>
    <t>Pearson</t>
  </si>
  <si>
    <t>碓井</t>
    <phoneticPr fontId="2"/>
  </si>
  <si>
    <r>
      <t>Ｓｃｉｅｎｃｅ　ａｎｄ　Ｔｅｃｈ　Ｓｅｎｓｅ</t>
    </r>
    <r>
      <rPr>
        <sz val="9"/>
        <rFont val="游ゴシック"/>
        <family val="3"/>
        <charset val="128"/>
        <scheme val="minor"/>
      </rPr>
      <t>（履修が確定してから購入してください）</t>
    </r>
    <phoneticPr fontId="2"/>
  </si>
  <si>
    <t>アンドルー・Ｅ・ベネット　</t>
  </si>
  <si>
    <t>Forrest Gump （履修が確定してから購入してください）</t>
    <phoneticPr fontId="2"/>
  </si>
  <si>
    <t>Groom, Winston.</t>
  </si>
  <si>
    <t xml:space="preserve">Pearson </t>
  </si>
  <si>
    <t>須加</t>
    <rPh sb="0" eb="2">
      <t>スガ</t>
    </rPh>
    <phoneticPr fontId="6"/>
  </si>
  <si>
    <t xml:space="preserve"> Insights for Today（履修が確定してから購入してください）</t>
    <phoneticPr fontId="2"/>
  </si>
  <si>
    <t>Mare, Nancy Nici</t>
  </si>
  <si>
    <t>英語特別演習２</t>
    <rPh sb="2" eb="4">
      <t>トクベツ</t>
    </rPh>
    <phoneticPr fontId="5"/>
  </si>
  <si>
    <t>ナーサル</t>
    <phoneticPr fontId="6"/>
  </si>
  <si>
    <r>
      <t>Clear Speech : Student's Book 4th ed.</t>
    </r>
    <r>
      <rPr>
        <sz val="9"/>
        <color theme="1"/>
        <rFont val="游ゴシック"/>
        <family val="3"/>
        <charset val="128"/>
        <scheme val="minor"/>
      </rPr>
      <t xml:space="preserve"> （履修が確定してから購入してください）</t>
    </r>
    <phoneticPr fontId="2"/>
  </si>
  <si>
    <t>Gilbert</t>
  </si>
  <si>
    <t>ダガン</t>
    <phoneticPr fontId="5"/>
  </si>
  <si>
    <t>Successful Presentations （履修が確定してから購入してください）</t>
    <phoneticPr fontId="2"/>
  </si>
  <si>
    <t>Stafford</t>
  </si>
  <si>
    <r>
      <t xml:space="preserve">Keynote </t>
    </r>
    <r>
      <rPr>
        <sz val="9"/>
        <color theme="1"/>
        <rFont val="游ゴシック"/>
        <family val="3"/>
        <charset val="128"/>
        <scheme val="minor"/>
      </rPr>
      <t>（履修が確定してから購入してください）</t>
    </r>
    <phoneticPr fontId="2"/>
  </si>
  <si>
    <t>Bohlke, David</t>
  </si>
  <si>
    <t>Earth Watch（履修が確定してから購入してください）</t>
    <phoneticPr fontId="2"/>
  </si>
  <si>
    <t>ロジャー・パーマー</t>
    <phoneticPr fontId="2"/>
  </si>
  <si>
    <t>ハイトワ</t>
  </si>
  <si>
    <t>Topic Talk Issues （履修が確定してから購入してください）</t>
    <phoneticPr fontId="2"/>
  </si>
  <si>
    <t>Kirsty McLean</t>
  </si>
  <si>
    <t>法学</t>
  </si>
  <si>
    <t>コミュニケーションの社会学</t>
    <phoneticPr fontId="2"/>
  </si>
  <si>
    <t>コミュニケーションの社会学（履修が確定してから購入してください）</t>
    <phoneticPr fontId="2"/>
  </si>
  <si>
    <t>長谷正人</t>
  </si>
  <si>
    <t>科学技術と社会</t>
    <phoneticPr fontId="2"/>
  </si>
  <si>
    <t>川越</t>
    <rPh sb="0" eb="2">
      <t>カワゴエ</t>
    </rPh>
    <phoneticPr fontId="2"/>
  </si>
  <si>
    <t>科学哲学への招待（履修が確定してから購入してください）</t>
    <phoneticPr fontId="3"/>
  </si>
  <si>
    <t>野家啓一　</t>
  </si>
  <si>
    <t xml:space="preserve">筑摩書房 </t>
    <phoneticPr fontId="3"/>
  </si>
  <si>
    <t>参）科学哲学（履修が確定してから購入してください）</t>
    <rPh sb="0" eb="1">
      <t>サン</t>
    </rPh>
    <phoneticPr fontId="3"/>
  </si>
  <si>
    <t>サミール・オカーシャ</t>
  </si>
  <si>
    <t>参）ピュタゴラスの音楽（履修が確定してから購入してください）</t>
    <rPh sb="0" eb="2">
      <t>サ</t>
    </rPh>
    <phoneticPr fontId="3"/>
  </si>
  <si>
    <t xml:space="preserve">キティ・ファーガソン　 </t>
    <phoneticPr fontId="3"/>
  </si>
  <si>
    <t xml:space="preserve">白水社 </t>
  </si>
  <si>
    <t>参）この世界を知るための人類と科学の４００万年史　　　　　　　　（履修が確定してから購入してください）</t>
    <rPh sb="0" eb="2">
      <t>サ</t>
    </rPh>
    <phoneticPr fontId="3"/>
  </si>
  <si>
    <t>レナード・ムロディナウ</t>
  </si>
  <si>
    <t>河出書房新社</t>
  </si>
  <si>
    <t>英語資格試験対策ゼミ</t>
    <rPh sb="0" eb="2">
      <t>エイゴ</t>
    </rPh>
    <rPh sb="2" eb="4">
      <t>シカク</t>
    </rPh>
    <rPh sb="4" eb="6">
      <t>シケン</t>
    </rPh>
    <rPh sb="6" eb="8">
      <t>タイサク</t>
    </rPh>
    <phoneticPr fontId="4"/>
  </si>
  <si>
    <t>塑性加工学</t>
    <rPh sb="0" eb="2">
      <t>ソセイ</t>
    </rPh>
    <rPh sb="2" eb="4">
      <t>カコウ</t>
    </rPh>
    <rPh sb="4" eb="5">
      <t>ガク</t>
    </rPh>
    <phoneticPr fontId="5"/>
  </si>
  <si>
    <t>伊藤（勉）</t>
    <rPh sb="0" eb="2">
      <t>イトウ</t>
    </rPh>
    <rPh sb="3" eb="4">
      <t>ツトム</t>
    </rPh>
    <phoneticPr fontId="6"/>
  </si>
  <si>
    <t>図解材料加工学</t>
  </si>
  <si>
    <t>松岡信一　</t>
  </si>
  <si>
    <t>養賢堂</t>
  </si>
  <si>
    <t>参）塑性加工入門</t>
    <rPh sb="0" eb="1">
      <t>サン</t>
    </rPh>
    <phoneticPr fontId="3"/>
  </si>
  <si>
    <t>日本塑性加工学会　</t>
  </si>
  <si>
    <t xml:space="preserve">コロナ社 </t>
    <phoneticPr fontId="2"/>
  </si>
  <si>
    <t>自動車工学</t>
    <rPh sb="0" eb="3">
      <t>ジドウシャ</t>
    </rPh>
    <rPh sb="3" eb="4">
      <t>コウ</t>
    </rPh>
    <rPh sb="4" eb="5">
      <t>ガク</t>
    </rPh>
    <phoneticPr fontId="6"/>
  </si>
  <si>
    <t>寺島／大嶋</t>
    <rPh sb="0" eb="2">
      <t>テラシマ</t>
    </rPh>
    <rPh sb="3" eb="5">
      <t>オオシマ</t>
    </rPh>
    <phoneticPr fontId="6"/>
  </si>
  <si>
    <t>自動車工学　第２版</t>
    <phoneticPr fontId="2"/>
  </si>
  <si>
    <t>自動車工学編集委員会</t>
    <phoneticPr fontId="3"/>
  </si>
  <si>
    <t>東京電機大学出版局</t>
  </si>
  <si>
    <t>構造力学</t>
    <rPh sb="0" eb="2">
      <t>コウゾウ</t>
    </rPh>
    <rPh sb="2" eb="4">
      <t>リキガク</t>
    </rPh>
    <phoneticPr fontId="6"/>
  </si>
  <si>
    <t>木下</t>
    <rPh sb="0" eb="2">
      <t>キノシタ</t>
    </rPh>
    <phoneticPr fontId="6"/>
  </si>
  <si>
    <t>ＪＳＭＥテキストシリーズ　材料力学（1・2年次で購入済み）</t>
    <rPh sb="21" eb="23">
      <t>ネンジ</t>
    </rPh>
    <rPh sb="24" eb="26">
      <t>コウニュウ</t>
    </rPh>
    <rPh sb="26" eb="27">
      <t>ズ</t>
    </rPh>
    <phoneticPr fontId="3"/>
  </si>
  <si>
    <r>
      <t>参）ＪＳＭＥテキストシリーズ　演習材料力学</t>
    </r>
    <r>
      <rPr>
        <sz val="8"/>
        <rFont val="游ゴシック"/>
        <family val="3"/>
        <charset val="128"/>
        <scheme val="minor"/>
      </rPr>
      <t>（1年次で購入済み）</t>
    </r>
    <rPh sb="0" eb="1">
      <t>サン</t>
    </rPh>
    <phoneticPr fontId="3"/>
  </si>
  <si>
    <t>機械加工学</t>
    <rPh sb="2" eb="4">
      <t>カコウ</t>
    </rPh>
    <rPh sb="4" eb="5">
      <t>ガク</t>
    </rPh>
    <phoneticPr fontId="6"/>
  </si>
  <si>
    <t>日比野</t>
    <phoneticPr fontId="6"/>
  </si>
  <si>
    <t>機械加工　新版</t>
  </si>
  <si>
    <t>中山一雄　</t>
  </si>
  <si>
    <t>ＬＣＡ工学</t>
    <rPh sb="3" eb="5">
      <t>コウガク</t>
    </rPh>
    <phoneticPr fontId="6"/>
  </si>
  <si>
    <t>森</t>
    <rPh sb="0" eb="1">
      <t>モリ</t>
    </rPh>
    <phoneticPr fontId="6"/>
  </si>
  <si>
    <t>演習で学ぶLCA</t>
  </si>
  <si>
    <t>稲葉　敦</t>
  </si>
  <si>
    <t>株式会社シーエーティ</t>
  </si>
  <si>
    <t>トライボロジー</t>
    <phoneticPr fontId="6"/>
  </si>
  <si>
    <t>宮島</t>
    <rPh sb="0" eb="2">
      <t>ミヤジマ</t>
    </rPh>
    <phoneticPr fontId="6"/>
  </si>
  <si>
    <t>はじめてのトライボロジー</t>
  </si>
  <si>
    <t>佐々木信也</t>
  </si>
  <si>
    <t xml:space="preserve">講談社 </t>
  </si>
  <si>
    <t>電気・電子工学</t>
    <rPh sb="0" eb="2">
      <t>デンキ</t>
    </rPh>
    <rPh sb="3" eb="5">
      <t>デンシ</t>
    </rPh>
    <phoneticPr fontId="5"/>
  </si>
  <si>
    <t>電気電子工学通論</t>
  </si>
  <si>
    <t>乾昭文</t>
  </si>
  <si>
    <t>CAD/CAM</t>
    <phoneticPr fontId="5"/>
  </si>
  <si>
    <t>岡村</t>
    <rPh sb="0" eb="2">
      <t>オカムラ</t>
    </rPh>
    <phoneticPr fontId="6"/>
  </si>
  <si>
    <t>ＣＡＤ／ＣＡＭシステムの基礎と実際</t>
  </si>
  <si>
    <t>古川進</t>
  </si>
  <si>
    <t>確率統計及び演習</t>
    <rPh sb="4" eb="5">
      <t>オヨ</t>
    </rPh>
    <rPh sb="6" eb="8">
      <t>エンシュウ</t>
    </rPh>
    <phoneticPr fontId="5"/>
  </si>
  <si>
    <t>モクタリ</t>
  </si>
  <si>
    <t>確率・統計　新装版</t>
  </si>
  <si>
    <t>薩摩順吉　</t>
  </si>
  <si>
    <t>技術者倫理</t>
    <rPh sb="0" eb="3">
      <t>ギジュツシャ</t>
    </rPh>
    <rPh sb="3" eb="5">
      <t>リンリ</t>
    </rPh>
    <phoneticPr fontId="5"/>
  </si>
  <si>
    <t>前田</t>
    <rPh sb="0" eb="2">
      <t>マエダ</t>
    </rPh>
    <phoneticPr fontId="5"/>
  </si>
  <si>
    <t>大学講義　技術者の倫理入門　第５版</t>
    <phoneticPr fontId="3"/>
  </si>
  <si>
    <t>杉本泰治</t>
  </si>
  <si>
    <t>デジタル信号処理</t>
    <rPh sb="4" eb="6">
      <t>シンゴウ</t>
    </rPh>
    <rPh sb="6" eb="8">
      <t>ショリ</t>
    </rPh>
    <phoneticPr fontId="5"/>
  </si>
  <si>
    <t>平原</t>
    <phoneticPr fontId="5"/>
  </si>
  <si>
    <t>参）ＭＡＴＬＡＢ対応ディジタル信号処理</t>
    <rPh sb="0" eb="1">
      <t>サン</t>
    </rPh>
    <phoneticPr fontId="3"/>
  </si>
  <si>
    <t>樋口龍雄</t>
    <rPh sb="2" eb="3">
      <t>リュウ</t>
    </rPh>
    <rPh sb="3" eb="4">
      <t>オス</t>
    </rPh>
    <phoneticPr fontId="2"/>
  </si>
  <si>
    <t>参）ディジタル画像処理入門</t>
    <rPh sb="0" eb="1">
      <t>サン</t>
    </rPh>
    <phoneticPr fontId="3"/>
  </si>
  <si>
    <t>酒井幸市　</t>
  </si>
  <si>
    <t>計測工学</t>
    <rPh sb="0" eb="2">
      <t>ケイソク</t>
    </rPh>
    <rPh sb="2" eb="4">
      <t>コウガク</t>
    </rPh>
    <phoneticPr fontId="5"/>
  </si>
  <si>
    <t>神谷</t>
    <rPh sb="0" eb="2">
      <t>カミヤ</t>
    </rPh>
    <phoneticPr fontId="6"/>
  </si>
  <si>
    <t>計測工学　第２版</t>
  </si>
  <si>
    <t>谷口修</t>
  </si>
  <si>
    <t>知能ロボット工学</t>
    <rPh sb="0" eb="2">
      <t>チノウ</t>
    </rPh>
    <rPh sb="6" eb="8">
      <t>コウガク</t>
    </rPh>
    <phoneticPr fontId="5"/>
  </si>
  <si>
    <t>本吉／増田／澤井</t>
    <rPh sb="0" eb="2">
      <t>モトヨシ</t>
    </rPh>
    <rPh sb="3" eb="5">
      <t>マスダ</t>
    </rPh>
    <rPh sb="6" eb="8">
      <t>サワイ</t>
    </rPh>
    <phoneticPr fontId="5"/>
  </si>
  <si>
    <t>インテリジェントネットワークシステム入門</t>
  </si>
  <si>
    <t>山口亨</t>
  </si>
  <si>
    <t>無線伝送方式</t>
    <rPh sb="0" eb="2">
      <t>ムセン</t>
    </rPh>
    <rPh sb="2" eb="4">
      <t>デンソウ</t>
    </rPh>
    <rPh sb="4" eb="6">
      <t>ホウシキ</t>
    </rPh>
    <phoneticPr fontId="5"/>
  </si>
  <si>
    <t>石坂</t>
    <rPh sb="0" eb="2">
      <t>イシサカ</t>
    </rPh>
    <phoneticPr fontId="5"/>
  </si>
  <si>
    <t>通信工学の基礎</t>
  </si>
  <si>
    <t>松本　隆男</t>
    <rPh sb="0" eb="2">
      <t>マツモト</t>
    </rPh>
    <rPh sb="3" eb="5">
      <t>タカオ</t>
    </rPh>
    <phoneticPr fontId="2"/>
  </si>
  <si>
    <t>ソフトウェア工学</t>
    <rPh sb="6" eb="8">
      <t>コウガク</t>
    </rPh>
    <phoneticPr fontId="6"/>
  </si>
  <si>
    <t>中村（正）</t>
  </si>
  <si>
    <t>ソフトウェア工学</t>
  </si>
  <si>
    <t>高橋直久</t>
  </si>
  <si>
    <t>技術英語</t>
    <rPh sb="0" eb="2">
      <t>ギジュツ</t>
    </rPh>
    <rPh sb="2" eb="4">
      <t>エイゴ</t>
    </rPh>
    <phoneticPr fontId="5"/>
  </si>
  <si>
    <t>田畑</t>
    <rPh sb="0" eb="2">
      <t>タバタ</t>
    </rPh>
    <phoneticPr fontId="5"/>
  </si>
  <si>
    <t xml:space="preserve">The Computer:A Very Short Introduction </t>
  </si>
  <si>
    <t xml:space="preserve">Ince, Darrel </t>
  </si>
  <si>
    <t>センサ工学</t>
    <rPh sb="3" eb="5">
      <t>コウガク</t>
    </rPh>
    <phoneticPr fontId="6"/>
  </si>
  <si>
    <t>岩田（達）</t>
    <rPh sb="0" eb="2">
      <t>イワタ</t>
    </rPh>
    <rPh sb="3" eb="4">
      <t>タツ</t>
    </rPh>
    <phoneticPr fontId="6"/>
  </si>
  <si>
    <t>参）センサ工学の基礎　第３版</t>
    <rPh sb="0" eb="1">
      <t>サン</t>
    </rPh>
    <phoneticPr fontId="3"/>
  </si>
  <si>
    <t>山﨑弘郎　</t>
  </si>
  <si>
    <t>参）センシング工学入門</t>
    <rPh sb="0" eb="1">
      <t>サン</t>
    </rPh>
    <phoneticPr fontId="3"/>
  </si>
  <si>
    <t>木下源一郎</t>
  </si>
  <si>
    <t>大気環境管理</t>
    <rPh sb="0" eb="2">
      <t>タイキ</t>
    </rPh>
    <rPh sb="2" eb="4">
      <t>カンキョウ</t>
    </rPh>
    <rPh sb="4" eb="6">
      <t>カンリ</t>
    </rPh>
    <phoneticPr fontId="5"/>
  </si>
  <si>
    <t>川上（智）</t>
    <phoneticPr fontId="6"/>
  </si>
  <si>
    <t>大気環境工学</t>
  </si>
  <si>
    <t>川上 智規</t>
  </si>
  <si>
    <t>環境マネジメント</t>
    <phoneticPr fontId="5"/>
  </si>
  <si>
    <t>中村（秀）</t>
    <phoneticPr fontId="5"/>
  </si>
  <si>
    <t>参）環境問題をシステム的に考える</t>
    <rPh sb="0" eb="1">
      <t>サン</t>
    </rPh>
    <phoneticPr fontId="3"/>
  </si>
  <si>
    <t>井村秀文　</t>
  </si>
  <si>
    <t xml:space="preserve">化学同人 </t>
  </si>
  <si>
    <t>参）ホモ・デウス　上</t>
    <rPh sb="0" eb="1">
      <t>サン</t>
    </rPh>
    <phoneticPr fontId="3"/>
  </si>
  <si>
    <t>ユヴァル・ノア・ハラリ</t>
  </si>
  <si>
    <t>参）ホモ・デウス　下</t>
    <rPh sb="0" eb="1">
      <t>サン</t>
    </rPh>
    <phoneticPr fontId="3"/>
  </si>
  <si>
    <t>参）サピエンス全史　上</t>
    <rPh sb="0" eb="1">
      <t>サン</t>
    </rPh>
    <phoneticPr fontId="3"/>
  </si>
  <si>
    <t>参）サピエンス全史　下</t>
    <rPh sb="0" eb="2">
      <t>サ</t>
    </rPh>
    <phoneticPr fontId="3"/>
  </si>
  <si>
    <t>参）２１Ｌｅｓｓｏｎｓ</t>
    <rPh sb="0" eb="2">
      <t>サ</t>
    </rPh>
    <phoneticPr fontId="3"/>
  </si>
  <si>
    <t>参）対話する社会へ</t>
    <rPh sb="0" eb="2">
      <t>サ</t>
    </rPh>
    <phoneticPr fontId="3"/>
  </si>
  <si>
    <t>暉峻淑子　</t>
  </si>
  <si>
    <t>参）縮充する日本</t>
    <rPh sb="0" eb="2">
      <t>サ</t>
    </rPh>
    <phoneticPr fontId="3"/>
  </si>
  <si>
    <t>山崎亮　</t>
  </si>
  <si>
    <t xml:space="preserve">ＰＨＰ研究所 </t>
  </si>
  <si>
    <t>プレゼンテーション演習</t>
    <rPh sb="9" eb="11">
      <t>エンシュウ</t>
    </rPh>
    <phoneticPr fontId="3"/>
  </si>
  <si>
    <t>中村秀</t>
    <rPh sb="0" eb="2">
      <t>ナカムラ</t>
    </rPh>
    <rPh sb="2" eb="3">
      <t>ヒデ</t>
    </rPh>
    <phoneticPr fontId="3"/>
  </si>
  <si>
    <t>イシューからはじめよ</t>
  </si>
  <si>
    <t>安宅和人　</t>
  </si>
  <si>
    <t>英治出版</t>
  </si>
  <si>
    <t>参）政策リサーチ入門</t>
    <rPh sb="0" eb="1">
      <t>サン</t>
    </rPh>
    <phoneticPr fontId="3"/>
  </si>
  <si>
    <t>伊藤修一郎　</t>
  </si>
  <si>
    <t>東京大学出版会</t>
  </si>
  <si>
    <t>技術者倫理</t>
  </si>
  <si>
    <t>竹内</t>
  </si>
  <si>
    <t>技術者の倫理入門　第５版</t>
  </si>
  <si>
    <t>杉本泰治　</t>
    <phoneticPr fontId="2"/>
  </si>
  <si>
    <t xml:space="preserve">丸善出版 </t>
    <phoneticPr fontId="3"/>
  </si>
  <si>
    <t>1,800</t>
    <phoneticPr fontId="3"/>
  </si>
  <si>
    <t>物理化学演習</t>
  </si>
  <si>
    <t>大坂</t>
  </si>
  <si>
    <r>
      <t>アトキンス物理化学要論　第７版</t>
    </r>
    <r>
      <rPr>
        <sz val="8"/>
        <rFont val="游ゴシック"/>
        <family val="3"/>
        <charset val="128"/>
        <scheme val="minor"/>
      </rPr>
      <t>（2年で購入済みの方もいらっしゃいます）</t>
    </r>
    <rPh sb="17" eb="18">
      <t>ネン</t>
    </rPh>
    <rPh sb="19" eb="21">
      <t>コウニュウ</t>
    </rPh>
    <rPh sb="21" eb="22">
      <t>ズ</t>
    </rPh>
    <rPh sb="24" eb="25">
      <t>カタ</t>
    </rPh>
    <phoneticPr fontId="2"/>
  </si>
  <si>
    <t>ピーター・Ｗ．アトキンス</t>
  </si>
  <si>
    <t>東京化学同人</t>
  </si>
  <si>
    <t>天然物有機化学</t>
    <phoneticPr fontId="2"/>
  </si>
  <si>
    <t>小山</t>
    <phoneticPr fontId="2"/>
  </si>
  <si>
    <t>有機化学スタンダード　生物有機化学</t>
    <phoneticPr fontId="3"/>
  </si>
  <si>
    <t>北原武</t>
  </si>
  <si>
    <t xml:space="preserve">裳華房 </t>
  </si>
  <si>
    <t>竹井</t>
  </si>
  <si>
    <t>はじめての工学倫理 （第３版）</t>
  </si>
  <si>
    <t>齊藤 了文</t>
  </si>
  <si>
    <t>昭和堂</t>
  </si>
  <si>
    <t>細胞工学</t>
  </si>
  <si>
    <t>安田</t>
  </si>
  <si>
    <t>参）細胞工学　改訂</t>
    <rPh sb="0" eb="2">
      <t>サ</t>
    </rPh>
    <phoneticPr fontId="3"/>
  </si>
  <si>
    <t>永井和夫</t>
  </si>
  <si>
    <t>講談社</t>
  </si>
  <si>
    <t>プレゼンテーション演習</t>
    <rPh sb="9" eb="11">
      <t>エンシュウ</t>
    </rPh>
    <phoneticPr fontId="2"/>
  </si>
  <si>
    <t>岸本</t>
    <rPh sb="0" eb="2">
      <t>キシモト</t>
    </rPh>
    <phoneticPr fontId="2"/>
  </si>
  <si>
    <t>研究発表のためのスライドデザイン</t>
  </si>
  <si>
    <t>宮野公樹　</t>
  </si>
  <si>
    <t>電子情報デバイス工学</t>
    <rPh sb="0" eb="2">
      <t>デンシ</t>
    </rPh>
    <rPh sb="2" eb="4">
      <t>ジョウホウ</t>
    </rPh>
    <rPh sb="8" eb="10">
      <t>コウガク</t>
    </rPh>
    <phoneticPr fontId="2"/>
  </si>
  <si>
    <t>鳥山</t>
    <rPh sb="0" eb="2">
      <t>トリヤマ</t>
    </rPh>
    <phoneticPr fontId="2"/>
  </si>
  <si>
    <t>定本ディジタル・システムの設計　改訂新版</t>
    <phoneticPr fontId="2"/>
  </si>
  <si>
    <t>猪飼邦夫</t>
    <rPh sb="0" eb="2">
      <t>イノカイ</t>
    </rPh>
    <rPh sb="2" eb="4">
      <t>クニオ</t>
    </rPh>
    <phoneticPr fontId="2"/>
  </si>
  <si>
    <t>ＣＱ出版社</t>
    <rPh sb="2" eb="4">
      <t>シュッパン</t>
    </rPh>
    <rPh sb="4" eb="5">
      <t>シャ</t>
    </rPh>
    <phoneticPr fontId="2"/>
  </si>
  <si>
    <t>CAD/CAM</t>
    <phoneticPr fontId="2"/>
  </si>
  <si>
    <t>中田</t>
    <rPh sb="0" eb="2">
      <t>ナカタ</t>
    </rPh>
    <phoneticPr fontId="2"/>
  </si>
  <si>
    <t>Processing　クリエイティブ・コーディング入門</t>
    <rPh sb="25" eb="27">
      <t>ニュウモン</t>
    </rPh>
    <phoneticPr fontId="2"/>
  </si>
  <si>
    <t>田所　淳</t>
    <rPh sb="0" eb="2">
      <t>タドコロ</t>
    </rPh>
    <rPh sb="3" eb="4">
      <t>ジュン</t>
    </rPh>
    <phoneticPr fontId="2"/>
  </si>
  <si>
    <t>記述評論社</t>
    <rPh sb="0" eb="2">
      <t>キジュツ</t>
    </rPh>
    <rPh sb="2" eb="4">
      <t>ヒョウロン</t>
    </rPh>
    <rPh sb="4" eb="5">
      <t>シャ</t>
    </rPh>
    <phoneticPr fontId="2"/>
  </si>
  <si>
    <t>英語特別演習１</t>
    <rPh sb="2" eb="4">
      <t>トクベツ</t>
    </rPh>
    <phoneticPr fontId="4"/>
  </si>
  <si>
    <t>ソルノキー⑥</t>
    <phoneticPr fontId="2"/>
  </si>
  <si>
    <t>リ－ディングフュ－ジョン　１</t>
  </si>
  <si>
    <t>アンドル－・Ｅ．ベネット</t>
  </si>
  <si>
    <t>英語特別演習２</t>
    <rPh sb="2" eb="4">
      <t>トクベツ</t>
    </rPh>
    <phoneticPr fontId="4"/>
  </si>
  <si>
    <t>リ⑥</t>
    <phoneticPr fontId="2"/>
  </si>
  <si>
    <t>English　Listening　and　Speaking　Patterns2</t>
    <phoneticPr fontId="2"/>
  </si>
  <si>
    <t>技術者倫理</t>
    <phoneticPr fontId="2"/>
  </si>
  <si>
    <t>青野</t>
    <rPh sb="0" eb="2">
      <t>アオノ</t>
    </rPh>
    <phoneticPr fontId="7"/>
  </si>
  <si>
    <t xml:space="preserve">丸善出版 </t>
    <phoneticPr fontId="7"/>
  </si>
  <si>
    <t>1,800</t>
    <phoneticPr fontId="7"/>
  </si>
  <si>
    <t>数理科学</t>
  </si>
  <si>
    <t>戸田</t>
  </si>
  <si>
    <t>ロボット工学（改訂版）</t>
  </si>
  <si>
    <t>広瀬茂男</t>
  </si>
  <si>
    <t>基礎転位論</t>
  </si>
  <si>
    <t>木下（貴）</t>
    <rPh sb="0" eb="2">
      <t>キノシタ</t>
    </rPh>
    <rPh sb="3" eb="4">
      <t>タカ</t>
    </rPh>
    <phoneticPr fontId="7"/>
  </si>
  <si>
    <t>参）入門転位論</t>
    <rPh sb="0" eb="1">
      <t>サン</t>
    </rPh>
    <phoneticPr fontId="7"/>
  </si>
  <si>
    <t>加藤雅治　</t>
  </si>
  <si>
    <t xml:space="preserve">裳華房 </t>
    <phoneticPr fontId="7"/>
  </si>
  <si>
    <t>熱設計学</t>
  </si>
  <si>
    <t>畠山（友）</t>
  </si>
  <si>
    <t>伝熱工学新装　新装第２版</t>
  </si>
  <si>
    <t>一色尚次</t>
  </si>
  <si>
    <t>エコマテリアル工学基礎</t>
  </si>
  <si>
    <t>鈴木（真）</t>
    <phoneticPr fontId="2"/>
  </si>
  <si>
    <t>材料科学　２　材料の強度特性　</t>
    <phoneticPr fontId="7"/>
  </si>
  <si>
    <t>クレイグ・Ｒ・バレット</t>
  </si>
  <si>
    <t>参）基礎から学ぶ構造金属材料学</t>
    <rPh sb="0" eb="1">
      <t>サン</t>
    </rPh>
    <phoneticPr fontId="7"/>
  </si>
  <si>
    <t>丸山公一</t>
  </si>
  <si>
    <t>内田老鶴圃</t>
  </si>
  <si>
    <t>ロボット運動制御</t>
    <phoneticPr fontId="2"/>
  </si>
  <si>
    <t>小柳</t>
  </si>
  <si>
    <t>わかりやすいロボットシステム入門　改訂3版</t>
    <phoneticPr fontId="7"/>
  </si>
  <si>
    <t>松日楽信人</t>
  </si>
  <si>
    <t xml:space="preserve">オーム社 </t>
  </si>
  <si>
    <t>知的学習ｼｽﾃﾑ</t>
  </si>
  <si>
    <t>増田</t>
  </si>
  <si>
    <t>知能情報工学入門　ソフトコンピューティングの基礎理論</t>
    <phoneticPr fontId="7"/>
  </si>
  <si>
    <t>前田陽一郎　</t>
  </si>
  <si>
    <t>日新出版</t>
  </si>
  <si>
    <t>参）インテリジェントネットワークシステム入門</t>
    <rPh sb="0" eb="1">
      <t>サン</t>
    </rPh>
    <phoneticPr fontId="7"/>
  </si>
  <si>
    <t>電子回路</t>
    <rPh sb="0" eb="2">
      <t>デンシ</t>
    </rPh>
    <rPh sb="2" eb="4">
      <t>カイロ</t>
    </rPh>
    <phoneticPr fontId="24"/>
  </si>
  <si>
    <t>佐保</t>
    <rPh sb="0" eb="2">
      <t>サホ</t>
    </rPh>
    <phoneticPr fontId="39"/>
  </si>
  <si>
    <t xml:space="preserve">アナログ電子回路の基礎 </t>
  </si>
  <si>
    <t>藤井信生　</t>
  </si>
  <si>
    <t xml:space="preserve">参）アナログ電子回路 </t>
    <rPh sb="0" eb="1">
      <t>サン</t>
    </rPh>
    <phoneticPr fontId="42"/>
  </si>
  <si>
    <t>永田真　</t>
  </si>
  <si>
    <t>電気磁気学基礎論</t>
  </si>
  <si>
    <t>電気学会　</t>
  </si>
  <si>
    <t>材料力学</t>
    <rPh sb="0" eb="2">
      <t>ザイリョウ</t>
    </rPh>
    <rPh sb="2" eb="4">
      <t>リキガク</t>
    </rPh>
    <phoneticPr fontId="24"/>
  </si>
  <si>
    <t>岩井</t>
    <rPh sb="0" eb="2">
      <t>イワイ</t>
    </rPh>
    <phoneticPr fontId="24"/>
  </si>
  <si>
    <t>ＪＳＭＥテキストシリーズ　材料力学</t>
    <rPh sb="13" eb="15">
      <t>ザイリョウ</t>
    </rPh>
    <rPh sb="15" eb="17">
      <t>リキガク</t>
    </rPh>
    <phoneticPr fontId="1"/>
  </si>
  <si>
    <t>日本機械学会</t>
    <rPh sb="0" eb="2">
      <t>ニホン</t>
    </rPh>
    <rPh sb="2" eb="4">
      <t>キカイ</t>
    </rPh>
    <rPh sb="4" eb="6">
      <t>ガッカイ</t>
    </rPh>
    <phoneticPr fontId="1"/>
  </si>
  <si>
    <t>工業数学４及び演習</t>
    <rPh sb="0" eb="2">
      <t>コウギョウ</t>
    </rPh>
    <rPh sb="2" eb="4">
      <t>スウガク</t>
    </rPh>
    <rPh sb="5" eb="6">
      <t>オヨ</t>
    </rPh>
    <rPh sb="7" eb="9">
      <t>エンシュウ</t>
    </rPh>
    <phoneticPr fontId="24"/>
  </si>
  <si>
    <t>森重</t>
    <rPh sb="0" eb="2">
      <t>モリシゲ</t>
    </rPh>
    <phoneticPr fontId="39"/>
  </si>
  <si>
    <t>要点がわかるベクトル解析</t>
  </si>
  <si>
    <t>丸山武男</t>
  </si>
  <si>
    <t>機械製図演習Ⅰ</t>
    <rPh sb="0" eb="2">
      <t>キカイ</t>
    </rPh>
    <rPh sb="2" eb="4">
      <t>セイズ</t>
    </rPh>
    <rPh sb="4" eb="6">
      <t>エンシュウ</t>
    </rPh>
    <phoneticPr fontId="24"/>
  </si>
  <si>
    <t>大島／玉本</t>
    <rPh sb="0" eb="2">
      <t>オオシマ</t>
    </rPh>
    <rPh sb="3" eb="5">
      <t>タマモト</t>
    </rPh>
    <phoneticPr fontId="24"/>
  </si>
  <si>
    <t>植松育三</t>
  </si>
  <si>
    <t>平原</t>
    <rPh sb="0" eb="2">
      <t>ヒラハラ</t>
    </rPh>
    <phoneticPr fontId="24"/>
  </si>
  <si>
    <t>理工系のコンピュータ基礎学</t>
  </si>
  <si>
    <t>稲垣耕作　</t>
  </si>
  <si>
    <t>参）コンピュータの構成と設計　上　第５版</t>
    <rPh sb="0" eb="1">
      <t>サン</t>
    </rPh>
    <phoneticPr fontId="1"/>
  </si>
  <si>
    <t>デーヴィド・Ａ．パターソン</t>
  </si>
  <si>
    <t xml:space="preserve">日経ＢＰ </t>
  </si>
  <si>
    <t>制御工学１</t>
    <rPh sb="0" eb="2">
      <t>セイギョ</t>
    </rPh>
    <rPh sb="2" eb="4">
      <t>コウガク</t>
    </rPh>
    <phoneticPr fontId="39"/>
  </si>
  <si>
    <t>高野（博）</t>
    <rPh sb="0" eb="2">
      <t>タカノ</t>
    </rPh>
    <rPh sb="3" eb="4">
      <t>ヒロ</t>
    </rPh>
    <phoneticPr fontId="24"/>
  </si>
  <si>
    <t xml:space="preserve">古典制御論 </t>
  </si>
  <si>
    <t>吉川恒夫　</t>
  </si>
  <si>
    <t>工業数学３及び演習</t>
    <rPh sb="0" eb="2">
      <t>コウギョウ</t>
    </rPh>
    <rPh sb="2" eb="4">
      <t>スウガク</t>
    </rPh>
    <rPh sb="5" eb="6">
      <t>オヨ</t>
    </rPh>
    <rPh sb="7" eb="9">
      <t>エンシュウ</t>
    </rPh>
    <phoneticPr fontId="24"/>
  </si>
  <si>
    <t>神谷</t>
    <rPh sb="0" eb="2">
      <t>カミヤ</t>
    </rPh>
    <phoneticPr fontId="24"/>
  </si>
  <si>
    <t>フーリエ解析</t>
    <phoneticPr fontId="1"/>
  </si>
  <si>
    <t>大石進一</t>
  </si>
  <si>
    <t>伊東</t>
    <rPh sb="0" eb="2">
      <t>イトウ</t>
    </rPh>
    <phoneticPr fontId="39"/>
  </si>
  <si>
    <t>機械力学　増補</t>
  </si>
  <si>
    <t>青木繁</t>
  </si>
  <si>
    <t xml:space="preserve">オーム社 </t>
    <phoneticPr fontId="1"/>
  </si>
  <si>
    <t>2,500</t>
    <phoneticPr fontId="1"/>
  </si>
  <si>
    <t xml:space="preserve">オーム社 </t>
    <phoneticPr fontId="1"/>
  </si>
  <si>
    <t>2,600</t>
    <phoneticPr fontId="1"/>
  </si>
  <si>
    <t>電磁気学</t>
    <phoneticPr fontId="24"/>
  </si>
  <si>
    <t>横道</t>
    <phoneticPr fontId="24"/>
  </si>
  <si>
    <t>初心者のための機械製図　第４版</t>
    <phoneticPr fontId="42"/>
  </si>
  <si>
    <t>コンピュータ工学</t>
    <phoneticPr fontId="24"/>
  </si>
  <si>
    <t xml:space="preserve">コロナ社 </t>
    <phoneticPr fontId="1"/>
  </si>
  <si>
    <t>3,000</t>
    <phoneticPr fontId="1"/>
  </si>
  <si>
    <t>機械力学</t>
    <phoneticPr fontId="39"/>
  </si>
  <si>
    <t>計測工学</t>
    <rPh sb="0" eb="2">
      <t>ケイソク</t>
    </rPh>
    <rPh sb="2" eb="4">
      <t>コウガク</t>
    </rPh>
    <phoneticPr fontId="24"/>
  </si>
  <si>
    <t>岩田（達）</t>
    <rPh sb="0" eb="2">
      <t>イワタ</t>
    </rPh>
    <rPh sb="3" eb="4">
      <t>タツ</t>
    </rPh>
    <phoneticPr fontId="24"/>
  </si>
  <si>
    <t>電気・電子計測工学</t>
  </si>
  <si>
    <t>吉沢昌純　</t>
  </si>
  <si>
    <t>電磁気学１</t>
    <phoneticPr fontId="39"/>
  </si>
  <si>
    <t>三宅</t>
    <rPh sb="0" eb="2">
      <t>ミヤケ</t>
    </rPh>
    <phoneticPr fontId="24"/>
  </si>
  <si>
    <t>電磁理論　改訂</t>
  </si>
  <si>
    <t>熊谷信昭　</t>
  </si>
  <si>
    <t xml:space="preserve">コロナ社 </t>
    <phoneticPr fontId="1"/>
  </si>
  <si>
    <t>4,100</t>
    <phoneticPr fontId="1"/>
  </si>
  <si>
    <t>参） 基礎情報伝送工学</t>
    <rPh sb="0" eb="2">
      <t>サ</t>
    </rPh>
    <phoneticPr fontId="42"/>
  </si>
  <si>
    <t>古賀正文</t>
    <phoneticPr fontId="1"/>
  </si>
  <si>
    <t xml:space="preserve">共立出版 </t>
    <phoneticPr fontId="1"/>
  </si>
  <si>
    <t>3,400</t>
    <phoneticPr fontId="1"/>
  </si>
  <si>
    <t>インターネット工学</t>
    <rPh sb="7" eb="9">
      <t>コウガク</t>
    </rPh>
    <phoneticPr fontId="24"/>
  </si>
  <si>
    <t>鳥山</t>
    <rPh sb="0" eb="2">
      <t>トリヤマ</t>
    </rPh>
    <phoneticPr fontId="39"/>
  </si>
  <si>
    <t>ネットワーク工学　第２版</t>
  </si>
  <si>
    <t>村上泰司　</t>
  </si>
  <si>
    <t>電気回路２</t>
    <rPh sb="0" eb="2">
      <t>デンキ</t>
    </rPh>
    <rPh sb="2" eb="4">
      <t>カイロ</t>
    </rPh>
    <phoneticPr fontId="39"/>
  </si>
  <si>
    <t>大寺</t>
  </si>
  <si>
    <t>電気回路の基礎　続　第３版</t>
  </si>
  <si>
    <t>西巻正郎</t>
  </si>
  <si>
    <t>電子回路１</t>
  </si>
  <si>
    <t>吉河</t>
  </si>
  <si>
    <t>ＯＨＭ大学テキスト　アナログ電子回路</t>
    <phoneticPr fontId="1"/>
  </si>
  <si>
    <t>はじめてのアナログ電子回路　基本回路編</t>
  </si>
  <si>
    <t>松澤昭　</t>
  </si>
  <si>
    <t>情報理論</t>
  </si>
  <si>
    <t>太田</t>
  </si>
  <si>
    <t>三木成彦</t>
  </si>
  <si>
    <t>参）イラストで学ぶ情報理論の考え方</t>
    <rPh sb="0" eb="1">
      <t>サン</t>
    </rPh>
    <phoneticPr fontId="1"/>
  </si>
  <si>
    <t>植松友彦　</t>
  </si>
  <si>
    <t>アルゴリズムとデータ構造</t>
    <phoneticPr fontId="1"/>
  </si>
  <si>
    <t xml:space="preserve">アルゴリズムとデータ構造　第３版 </t>
  </si>
  <si>
    <t>平田富夫　</t>
  </si>
  <si>
    <t xml:space="preserve">森北出版 </t>
    <phoneticPr fontId="1"/>
  </si>
  <si>
    <t>2,300</t>
    <phoneticPr fontId="1"/>
  </si>
  <si>
    <t>工業数学４</t>
  </si>
  <si>
    <t>唐山/高屋</t>
    <phoneticPr fontId="1"/>
  </si>
  <si>
    <t>フーリエ解析　新装版</t>
    <phoneticPr fontId="1"/>
  </si>
  <si>
    <t>電子物性</t>
  </si>
  <si>
    <t>畠山(哲)</t>
  </si>
  <si>
    <t xml:space="preserve">電子・物性系のための量子力学 </t>
  </si>
  <si>
    <t>小野行徳　</t>
  </si>
  <si>
    <t>4,200</t>
    <phoneticPr fontId="1"/>
  </si>
  <si>
    <t>参）基礎からの量子力学</t>
    <rPh sb="0" eb="1">
      <t>サン</t>
    </rPh>
    <phoneticPr fontId="42"/>
  </si>
  <si>
    <t>上村洸</t>
  </si>
  <si>
    <t>工業数学３及び演習</t>
    <phoneticPr fontId="1"/>
  </si>
  <si>
    <t>小林（久）</t>
  </si>
  <si>
    <t xml:space="preserve">大学で学ぶやさしい微分方程式 </t>
  </si>
  <si>
    <t>水田義弘　</t>
  </si>
  <si>
    <t xml:space="preserve">サイエンス社 </t>
    <phoneticPr fontId="1"/>
  </si>
  <si>
    <t>1,800</t>
    <phoneticPr fontId="1"/>
  </si>
  <si>
    <t>参）やさしく学べる微分方程式</t>
    <rPh sb="0" eb="1">
      <t>サン</t>
    </rPh>
    <phoneticPr fontId="42"/>
  </si>
  <si>
    <t>石村園子　</t>
  </si>
  <si>
    <t>測量学１</t>
    <phoneticPr fontId="1"/>
  </si>
  <si>
    <t>呉／星川</t>
  </si>
  <si>
    <t>あたらしい測量学―基礎から最新技術まで</t>
  </si>
  <si>
    <t>岡澤 宏</t>
  </si>
  <si>
    <t>環境材料学</t>
  </si>
  <si>
    <t>伊藤（始）</t>
    <rPh sb="0" eb="2">
      <t>イトウ</t>
    </rPh>
    <rPh sb="3" eb="4">
      <t>ハジメ</t>
    </rPh>
    <phoneticPr fontId="1"/>
  </si>
  <si>
    <t>コンクリートを学ぶ　施工編</t>
  </si>
  <si>
    <t>国枝稔</t>
  </si>
  <si>
    <t>理工図書</t>
  </si>
  <si>
    <t>工業数学２及び演習</t>
    <phoneticPr fontId="1"/>
  </si>
  <si>
    <t>石森</t>
    <phoneticPr fontId="1"/>
  </si>
  <si>
    <t xml:space="preserve">新編　高専の数学〈３〉 </t>
  </si>
  <si>
    <t>田代 嘉宏</t>
  </si>
  <si>
    <t>土質力学</t>
    <phoneticPr fontId="1"/>
  </si>
  <si>
    <t>古谷</t>
  </si>
  <si>
    <t>基礎から学ぶ土質工学</t>
  </si>
  <si>
    <t>西村 友良</t>
  </si>
  <si>
    <t>朝倉書店</t>
    <rPh sb="0" eb="2">
      <t>アサクラ</t>
    </rPh>
    <rPh sb="2" eb="4">
      <t>ショテン</t>
    </rPh>
    <phoneticPr fontId="1"/>
  </si>
  <si>
    <t>分子生物学１</t>
  </si>
  <si>
    <t>牧野</t>
    <phoneticPr fontId="1"/>
  </si>
  <si>
    <t>アメリカ版大学生物学の教科書　第１巻</t>
  </si>
  <si>
    <t>デイヴィッド・サダヴァ</t>
  </si>
  <si>
    <t>アメリカ版大学生物学の教科書　第２巻</t>
  </si>
  <si>
    <t>アメリカ版大学生物学の教科書　第３巻</t>
  </si>
  <si>
    <t>生物物理化学１</t>
  </si>
  <si>
    <t>バイオサイエンス化学</t>
  </si>
  <si>
    <t>新井孝夫　</t>
  </si>
  <si>
    <t>植物工学１</t>
  </si>
  <si>
    <t>加藤</t>
  </si>
  <si>
    <t>植物生理学　第２版</t>
  </si>
  <si>
    <t>三村徹郎</t>
  </si>
  <si>
    <t>参）図解植物分子細胞生物学</t>
    <rPh sb="0" eb="2">
      <t>サ</t>
    </rPh>
    <phoneticPr fontId="1"/>
  </si>
  <si>
    <t>芦原坦</t>
  </si>
  <si>
    <t>分子生物学１</t>
    <phoneticPr fontId="1"/>
  </si>
  <si>
    <t>牧野</t>
    <phoneticPr fontId="1"/>
  </si>
  <si>
    <t>技術英語１</t>
  </si>
  <si>
    <t>Medical English Clear and Simple</t>
  </si>
  <si>
    <t>Hull</t>
  </si>
  <si>
    <t>F.A. Davis Company</t>
  </si>
  <si>
    <t>分析化学</t>
  </si>
  <si>
    <t>定量分析化学　改訂版</t>
  </si>
  <si>
    <t>リューベン・アレクサンダー・デイ</t>
  </si>
  <si>
    <t>参）クリスチャン分析化学　１（基礎編）　原書７版</t>
    <rPh sb="0" eb="2">
      <t>サ</t>
    </rPh>
    <phoneticPr fontId="1"/>
  </si>
  <si>
    <t>ゲーリー・Ｄ．クリスティアン</t>
  </si>
  <si>
    <t>参）クリスチャン分析化学　２（機器分析編）　原書７版</t>
    <rPh sb="0" eb="2">
      <t>サ</t>
    </rPh>
    <phoneticPr fontId="1"/>
  </si>
  <si>
    <t>有機化学演習</t>
  </si>
  <si>
    <t>濱田</t>
  </si>
  <si>
    <t>『有機反応機構』ワークブック</t>
  </si>
  <si>
    <t>奥山格　</t>
  </si>
  <si>
    <t>中国語Ⅰ</t>
    <rPh sb="0" eb="3">
      <t>チュウゴクゴ</t>
    </rPh>
    <phoneticPr fontId="1"/>
  </si>
  <si>
    <t>寺崎</t>
    <rPh sb="0" eb="2">
      <t>テラサキ</t>
    </rPh>
    <phoneticPr fontId="1"/>
  </si>
  <si>
    <t>メディカル初級実践中国語</t>
  </si>
  <si>
    <t>王宇南</t>
  </si>
  <si>
    <t>参）ポケットプログレッシブ中日・日中辞典</t>
    <rPh sb="0" eb="1">
      <t>サン</t>
    </rPh>
    <phoneticPr fontId="1"/>
  </si>
  <si>
    <t>山田真一</t>
    <rPh sb="0" eb="2">
      <t>ヤマダ</t>
    </rPh>
    <rPh sb="2" eb="4">
      <t>シンイチ</t>
    </rPh>
    <phoneticPr fontId="1"/>
  </si>
  <si>
    <t>英語5・6</t>
    <rPh sb="0" eb="2">
      <t>エイゴ</t>
    </rPh>
    <phoneticPr fontId="1"/>
  </si>
  <si>
    <t>ソルノキ-</t>
    <phoneticPr fontId="1"/>
  </si>
  <si>
    <t>オバマ大統領就任演説</t>
  </si>
  <si>
    <t>バラク・オバマ</t>
  </si>
  <si>
    <t>Ｂｒｉｄｇｉｎｇ　Ｃｏｍｍｕｎｉｃａｔｉｏｎ　Ｓｋｉｌｌｓ</t>
    <phoneticPr fontId="1"/>
  </si>
  <si>
    <t>鈴木栄</t>
    <rPh sb="0" eb="2">
      <t>スズキ</t>
    </rPh>
    <rPh sb="2" eb="3">
      <t>サカエ</t>
    </rPh>
    <phoneticPr fontId="42"/>
  </si>
  <si>
    <t>金星堂</t>
    <rPh sb="0" eb="2">
      <t>キンセイ</t>
    </rPh>
    <rPh sb="2" eb="3">
      <t>ドウ</t>
    </rPh>
    <phoneticPr fontId="42"/>
  </si>
  <si>
    <t>専門科目用教材</t>
    <rPh sb="0" eb="2">
      <t>センモン</t>
    </rPh>
    <rPh sb="2" eb="4">
      <t>カモク</t>
    </rPh>
    <rPh sb="4" eb="5">
      <t>ヨウ</t>
    </rPh>
    <rPh sb="5" eb="7">
      <t>キョウザイ</t>
    </rPh>
    <phoneticPr fontId="42"/>
  </si>
  <si>
    <t>共通</t>
    <rPh sb="0" eb="2">
      <t>キョウツウ</t>
    </rPh>
    <phoneticPr fontId="42"/>
  </si>
  <si>
    <t>2年生時に使用する専門科目教科書セット</t>
    <rPh sb="1" eb="3">
      <t>ネンセイ</t>
    </rPh>
    <rPh sb="3" eb="4">
      <t>ジ</t>
    </rPh>
    <rPh sb="5" eb="7">
      <t>シヨウ</t>
    </rPh>
    <rPh sb="9" eb="11">
      <t>センモン</t>
    </rPh>
    <rPh sb="11" eb="13">
      <t>カモク</t>
    </rPh>
    <rPh sb="13" eb="16">
      <t>キョウカショ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</si>
</sst>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¥-411]#,##0;[$¥-411]#,##0"/>
    <numFmt numFmtId="177" formatCode="0_);[Red]\(0\)"/>
    <numFmt numFmtId="178" formatCode="&quot;¥&quot;#,##0_);[Red]\(&quot;¥&quot;#,##0\)"/>
    <numFmt numFmtId="179" formatCode="0_ "/>
  </numFmts>
  <fonts count="4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u/>
      <sz val="14"/>
      <color theme="1"/>
      <name val="HGP創英角ｺﾞｼｯｸUB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u/>
      <sz val="16"/>
      <color theme="1"/>
      <name val="HGP創英角ｺﾞｼｯｸUB"/>
      <family val="3"/>
      <charset val="128"/>
    </font>
    <font>
      <sz val="9"/>
      <color theme="1"/>
      <name val="游ゴシック"/>
      <family val="3"/>
      <charset val="128"/>
      <scheme val="minor"/>
    </font>
    <font>
      <u/>
      <sz val="1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indexed="8"/>
      <name val="MS UI Gothic"/>
      <family val="3"/>
      <charset val="128"/>
    </font>
    <font>
      <sz val="11"/>
      <name val="ＭＳ ゴシック"/>
      <family val="3"/>
      <charset val="128"/>
    </font>
    <font>
      <sz val="6"/>
      <name val="MS UI Gothic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8"/>
      <color theme="1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name val="HGPｺﾞｼｯｸ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游ゴシック"/>
      <family val="2"/>
      <scheme val="minor"/>
    </font>
    <font>
      <sz val="11"/>
      <color theme="1"/>
      <name val="HGPｺﾞｼｯｸ"/>
      <family val="3"/>
      <charset val="128"/>
    </font>
    <font>
      <sz val="10"/>
      <name val="ＭＳ ゴシック"/>
      <family val="3"/>
      <charset val="128"/>
    </font>
    <font>
      <sz val="9"/>
      <color theme="1"/>
      <name val="游ゴシック"/>
      <family val="2"/>
      <scheme val="minor"/>
    </font>
    <font>
      <sz val="6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EFDF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20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19" fillId="0" borderId="4" xfId="0" applyFont="1" applyBorder="1" applyAlignment="1">
      <alignment horizontal="center" vertical="center" wrapText="1"/>
    </xf>
    <xf numFmtId="49" fontId="21" fillId="5" borderId="1" xfId="2" applyNumberFormat="1" applyFont="1" applyFill="1" applyBorder="1" applyAlignment="1" applyProtection="1">
      <alignment vertical="top" wrapText="1"/>
    </xf>
    <xf numFmtId="49" fontId="21" fillId="6" borderId="1" xfId="2" applyNumberFormat="1" applyFont="1" applyFill="1" applyBorder="1" applyAlignment="1" applyProtection="1">
      <alignment vertical="top" wrapText="1"/>
    </xf>
    <xf numFmtId="49" fontId="21" fillId="7" borderId="1" xfId="2" applyNumberFormat="1" applyFont="1" applyFill="1" applyBorder="1" applyAlignment="1" applyProtection="1">
      <alignment vertical="top" wrapText="1"/>
    </xf>
    <xf numFmtId="49" fontId="0" fillId="8" borderId="1" xfId="0" applyNumberFormat="1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6" fillId="0" borderId="2" xfId="4" applyBorder="1" applyAlignment="1" applyProtection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left" vertical="center" shrinkToFit="1"/>
    </xf>
    <xf numFmtId="0" fontId="38" fillId="0" borderId="9" xfId="0" applyFon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vertical="center"/>
    </xf>
    <xf numFmtId="49" fontId="40" fillId="0" borderId="1" xfId="0" applyNumberFormat="1" applyFont="1" applyBorder="1" applyAlignment="1">
      <alignment horizontal="right" vertical="center"/>
    </xf>
    <xf numFmtId="38" fontId="40" fillId="9" borderId="1" xfId="1" applyFont="1" applyFill="1" applyBorder="1" applyAlignment="1">
      <alignment horizontal="right" vertical="center"/>
    </xf>
    <xf numFmtId="38" fontId="41" fillId="9" borderId="1" xfId="1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left" vertical="center" shrinkToFit="1"/>
    </xf>
    <xf numFmtId="0" fontId="38" fillId="0" borderId="10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left" vertical="center" shrinkToFit="1"/>
    </xf>
    <xf numFmtId="0" fontId="38" fillId="0" borderId="1" xfId="0" applyFont="1" applyFill="1" applyBorder="1" applyAlignment="1">
      <alignment horizontal="center" vertical="center" shrinkToFit="1"/>
    </xf>
    <xf numFmtId="177" fontId="43" fillId="9" borderId="1" xfId="0" applyNumberFormat="1" applyFont="1" applyFill="1" applyBorder="1" applyAlignment="1">
      <alignment vertical="center"/>
    </xf>
    <xf numFmtId="177" fontId="0" fillId="9" borderId="1" xfId="0" applyNumberFormat="1" applyFill="1" applyBorder="1" applyAlignment="1">
      <alignment vertical="center"/>
    </xf>
    <xf numFmtId="38" fontId="40" fillId="9" borderId="1" xfId="1" applyFont="1" applyFill="1" applyBorder="1">
      <alignment vertical="center"/>
    </xf>
    <xf numFmtId="49" fontId="0" fillId="9" borderId="1" xfId="0" applyNumberForma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44" fillId="9" borderId="1" xfId="0" applyFont="1" applyFill="1" applyBorder="1" applyAlignment="1">
      <alignment vertical="center"/>
    </xf>
    <xf numFmtId="178" fontId="40" fillId="0" borderId="1" xfId="0" applyNumberFormat="1" applyFont="1" applyBorder="1" applyAlignment="1">
      <alignment horizontal="right" vertical="center"/>
    </xf>
    <xf numFmtId="49" fontId="0" fillId="9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38" fontId="40" fillId="0" borderId="1" xfId="1" applyFont="1" applyBorder="1" applyAlignment="1">
      <alignment vertical="center"/>
    </xf>
    <xf numFmtId="0" fontId="38" fillId="0" borderId="1" xfId="0" applyFont="1" applyFill="1" applyBorder="1" applyAlignment="1">
      <alignment vertical="center" shrinkToFit="1"/>
    </xf>
    <xf numFmtId="177" fontId="31" fillId="9" borderId="1" xfId="0" applyNumberFormat="1" applyFont="1" applyFill="1" applyBorder="1" applyAlignment="1">
      <alignment vertical="center"/>
    </xf>
    <xf numFmtId="0" fontId="38" fillId="0" borderId="9" xfId="0" applyFont="1" applyFill="1" applyBorder="1" applyAlignment="1">
      <alignment vertical="center" shrinkToFit="1"/>
    </xf>
    <xf numFmtId="0" fontId="38" fillId="0" borderId="10" xfId="0" applyFont="1" applyFill="1" applyBorder="1" applyAlignment="1">
      <alignment vertical="center" shrinkToFit="1"/>
    </xf>
    <xf numFmtId="49" fontId="45" fillId="0" borderId="1" xfId="0" applyNumberFormat="1" applyFont="1" applyFill="1" applyBorder="1" applyAlignment="1">
      <alignment horizontal="center" vertical="center"/>
    </xf>
    <xf numFmtId="177" fontId="18" fillId="9" borderId="1" xfId="0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 shrinkToFit="1"/>
    </xf>
    <xf numFmtId="0" fontId="38" fillId="0" borderId="1" xfId="0" applyFont="1" applyFill="1" applyBorder="1" applyAlignment="1">
      <alignment horizontal="center" vertical="center" shrinkToFit="1"/>
    </xf>
    <xf numFmtId="3" fontId="40" fillId="0" borderId="1" xfId="0" applyNumberFormat="1" applyFont="1" applyBorder="1" applyAlignment="1">
      <alignment horizontal="right" vertical="center"/>
    </xf>
    <xf numFmtId="49" fontId="0" fillId="9" borderId="9" xfId="0" applyNumberFormat="1" applyFill="1" applyBorder="1" applyAlignment="1">
      <alignment horizontal="left" vertical="center"/>
    </xf>
    <xf numFmtId="49" fontId="0" fillId="9" borderId="9" xfId="0" applyNumberFormat="1" applyFill="1" applyBorder="1" applyAlignment="1">
      <alignment horizontal="center" vertical="center"/>
    </xf>
    <xf numFmtId="49" fontId="0" fillId="9" borderId="10" xfId="0" applyNumberFormat="1" applyFill="1" applyBorder="1" applyAlignment="1">
      <alignment horizontal="left" vertical="center"/>
    </xf>
    <xf numFmtId="49" fontId="0" fillId="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49" fontId="0" fillId="9" borderId="10" xfId="0" applyNumberFormat="1" applyFill="1" applyBorder="1" applyAlignment="1">
      <alignment horizontal="left" vertical="center"/>
    </xf>
    <xf numFmtId="49" fontId="0" fillId="9" borderId="1" xfId="0" applyNumberFormat="1" applyFill="1" applyBorder="1" applyAlignment="1">
      <alignment horizontal="center" vertical="center"/>
    </xf>
    <xf numFmtId="38" fontId="40" fillId="9" borderId="1" xfId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0" fillId="9" borderId="1" xfId="0" applyNumberFormat="1" applyFont="1" applyFill="1" applyBorder="1" applyAlignment="1">
      <alignment vertical="center"/>
    </xf>
    <xf numFmtId="49" fontId="46" fillId="9" borderId="1" xfId="0" applyNumberFormat="1" applyFont="1" applyFill="1" applyBorder="1" applyAlignment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8" fontId="8" fillId="9" borderId="1" xfId="1" applyFont="1" applyFill="1" applyBorder="1" applyAlignment="1">
      <alignment horizontal="right" vertical="center"/>
    </xf>
    <xf numFmtId="38" fontId="31" fillId="9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38" fontId="8" fillId="9" borderId="1" xfId="1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177" fontId="43" fillId="9" borderId="0" xfId="0" applyNumberFormat="1" applyFont="1" applyFill="1" applyBorder="1" applyAlignment="1">
      <alignment vertical="center"/>
    </xf>
    <xf numFmtId="0" fontId="37" fillId="0" borderId="1" xfId="0" applyFont="1" applyBorder="1" applyAlignment="1"/>
    <xf numFmtId="49" fontId="0" fillId="0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0" fontId="48" fillId="9" borderId="1" xfId="0" applyFont="1" applyFill="1" applyBorder="1" applyAlignment="1">
      <alignment vertical="center"/>
    </xf>
    <xf numFmtId="0" fontId="19" fillId="9" borderId="1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9" xfId="0" applyFill="1" applyBorder="1" applyAlignment="1">
      <alignment horizontal="center" vertical="center"/>
    </xf>
    <xf numFmtId="38" fontId="8" fillId="9" borderId="1" xfId="1" applyFont="1" applyFill="1" applyBorder="1">
      <alignment vertical="center"/>
    </xf>
    <xf numFmtId="0" fontId="0" fillId="9" borderId="10" xfId="0" applyFill="1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179" fontId="0" fillId="9" borderId="1" xfId="0" applyNumberFormat="1" applyFill="1" applyBorder="1" applyAlignment="1"/>
    <xf numFmtId="0" fontId="0" fillId="9" borderId="1" xfId="0" applyFill="1" applyBorder="1" applyAlignment="1"/>
    <xf numFmtId="38" fontId="8" fillId="9" borderId="1" xfId="1" applyFont="1" applyFill="1" applyBorder="1" applyAlignment="1"/>
    <xf numFmtId="0" fontId="0" fillId="9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38" fontId="0" fillId="9" borderId="1" xfId="1" applyFont="1" applyFill="1" applyBorder="1" applyAlignment="1"/>
    <xf numFmtId="38" fontId="0" fillId="9" borderId="1" xfId="1" applyFont="1" applyFill="1" applyBorder="1" applyAlignment="1">
      <alignment horizontal="right" vertical="center"/>
    </xf>
    <xf numFmtId="38" fontId="21" fillId="9" borderId="1" xfId="1" applyFont="1" applyFill="1" applyBorder="1" applyAlignment="1">
      <alignment horizontal="right" vertical="center" wrapText="1"/>
    </xf>
  </cellXfs>
  <cellStyles count="5">
    <cellStyle name="ハイパーリンク" xfId="4" builtinId="8"/>
    <cellStyle name="桁区切り" xfId="1" builtinId="6"/>
    <cellStyle name="標準" xfId="0" builtinId="0"/>
    <cellStyle name="標準 4" xfId="3"/>
    <cellStyle name="標準_コピー ～ コピー ～ 結合テスト用_帳票出力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36</xdr:row>
      <xdr:rowOff>60960</xdr:rowOff>
    </xdr:from>
    <xdr:to>
      <xdr:col>10</xdr:col>
      <xdr:colOff>617220</xdr:colOff>
      <xdr:row>43</xdr:row>
      <xdr:rowOff>30480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" y="10706100"/>
          <a:ext cx="7726680" cy="142494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基本この申込フォームにての受付になります。どうしても不可能なお客様に限り、申込内容詳細を上記メールへご案内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いただければご対応させていただきます。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今回頂きました個人情報につきましては、商品の配送のみに使用させて頂き、その他の目的では使用致しません。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富山大学生活協同組合個人情報保護法方針（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https://www.coop.u-toyama.ac.jp/privacy.html)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に則り富山大学生協が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管理します。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91440</xdr:colOff>
      <xdr:row>36</xdr:row>
      <xdr:rowOff>60960</xdr:rowOff>
    </xdr:from>
    <xdr:to>
      <xdr:col>10</xdr:col>
      <xdr:colOff>617220</xdr:colOff>
      <xdr:row>43</xdr:row>
      <xdr:rowOff>30480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440" y="10843260"/>
          <a:ext cx="7764780" cy="148399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基本この申込フォームにての受付になります。どうしても不可能なお客様に限り、申込内容詳細を上記メールへご案内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　いただければご対応させていただきます。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今回頂きました個人情報につきましては、商品の配送のみに使用させて頂き、その他の目的では使用致しません。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富山県立大学生活協同組合個人情報保護法方針（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http://www.pu-toyama.coop/privacy/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）に則り富山県立大学生協が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管理します。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A27" sqref="A27"/>
    </sheetView>
  </sheetViews>
  <sheetFormatPr defaultRowHeight="18.45"/>
  <cols>
    <col min="1" max="1" width="13.2109375" customWidth="1"/>
    <col min="2" max="2" width="6.5" customWidth="1"/>
    <col min="3" max="3" width="8.640625" customWidth="1"/>
    <col min="4" max="4" width="5.2109375" customWidth="1"/>
    <col min="5" max="5" width="8.7109375" customWidth="1"/>
    <col min="6" max="6" width="6.140625" customWidth="1"/>
    <col min="7" max="7" width="16" customWidth="1"/>
    <col min="8" max="8" width="10.7109375" customWidth="1"/>
    <col min="10" max="10" width="10.7109375" customWidth="1"/>
    <col min="11" max="11" width="10.640625" customWidth="1"/>
    <col min="12" max="12" width="8.7109375" customWidth="1"/>
  </cols>
  <sheetData>
    <row r="1" spans="1:12" ht="42" customHeight="1" thickBo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8.25" customHeight="1">
      <c r="D2" s="2"/>
    </row>
    <row r="3" spans="1:12" ht="29.15">
      <c r="A3" s="3" t="s">
        <v>1</v>
      </c>
      <c r="B3" s="3"/>
      <c r="C3" s="3"/>
      <c r="D3" s="3"/>
      <c r="E3" s="3"/>
      <c r="I3" s="5" t="s">
        <v>2</v>
      </c>
      <c r="J3" s="44"/>
      <c r="K3" s="45"/>
    </row>
    <row r="4" spans="1:12" ht="18" customHeight="1">
      <c r="B4" s="41" t="s">
        <v>3</v>
      </c>
      <c r="C4" s="41"/>
      <c r="D4" s="41"/>
      <c r="E4" s="41"/>
      <c r="F4" s="41"/>
      <c r="G4" s="41"/>
      <c r="H4" s="43" t="s">
        <v>4</v>
      </c>
      <c r="I4" s="43"/>
      <c r="J4" s="43"/>
      <c r="K4" s="43"/>
      <c r="L4" s="43"/>
    </row>
    <row r="5" spans="1:12" ht="18" customHeight="1">
      <c r="B5" s="42" t="s">
        <v>5</v>
      </c>
      <c r="C5" s="42"/>
      <c r="D5" s="42"/>
      <c r="E5" s="42"/>
      <c r="F5" s="42"/>
      <c r="G5" s="42"/>
      <c r="H5" s="43"/>
      <c r="I5" s="43"/>
      <c r="J5" s="43"/>
      <c r="K5" s="43"/>
      <c r="L5" s="43"/>
    </row>
    <row r="6" spans="1:12" ht="9.75" customHeight="1"/>
    <row r="7" spans="1:12" ht="22.5" customHeight="1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28.5" customHeight="1">
      <c r="A8" s="9" t="s">
        <v>7</v>
      </c>
      <c r="B8" s="36"/>
      <c r="C8" s="36"/>
      <c r="D8" s="46" t="s">
        <v>8</v>
      </c>
      <c r="E8" s="47"/>
      <c r="F8" s="48"/>
      <c r="G8" s="49"/>
      <c r="H8" s="50"/>
      <c r="I8" s="25" t="s">
        <v>9</v>
      </c>
      <c r="J8" s="51"/>
      <c r="K8" s="51"/>
      <c r="L8" s="52"/>
    </row>
    <row r="9" spans="1:12">
      <c r="A9" s="9" t="s">
        <v>10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31.5" customHeight="1">
      <c r="A10" s="9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15" customHeight="1">
      <c r="A11" s="27" t="s">
        <v>12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39" customHeight="1">
      <c r="A12" s="19" t="s">
        <v>13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25.2" customHeight="1">
      <c r="A13" s="24" t="s">
        <v>14</v>
      </c>
      <c r="B13" s="55"/>
      <c r="C13" s="56"/>
      <c r="D13" s="56"/>
      <c r="E13" s="56"/>
      <c r="F13" s="56"/>
      <c r="G13" s="10" t="s">
        <v>15</v>
      </c>
      <c r="H13" s="68"/>
      <c r="I13" s="69"/>
      <c r="J13" s="69"/>
      <c r="K13" s="69"/>
      <c r="L13" s="70"/>
    </row>
    <row r="14" spans="1:12">
      <c r="A14" s="63" t="s">
        <v>16</v>
      </c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0"/>
    </row>
    <row r="15" spans="1:12" ht="9" customHeight="1">
      <c r="A15" s="64"/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7"/>
    </row>
    <row r="16" spans="1:12" ht="11.25" customHeight="1"/>
    <row r="17" spans="1:12" ht="18.899999999999999" thickBot="1">
      <c r="A17" s="54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32.25" customHeight="1">
      <c r="A18" s="11" t="s">
        <v>18</v>
      </c>
      <c r="B18" s="57" t="s">
        <v>19</v>
      </c>
      <c r="C18" s="58"/>
      <c r="D18" s="58"/>
      <c r="E18" s="58"/>
      <c r="F18" s="58"/>
      <c r="G18" s="58"/>
      <c r="H18" s="58"/>
      <c r="I18" s="58"/>
      <c r="J18" s="59"/>
      <c r="K18" s="14" t="s">
        <v>20</v>
      </c>
      <c r="L18" s="8" t="s">
        <v>21</v>
      </c>
    </row>
    <row r="19" spans="1:12" ht="27" customHeight="1">
      <c r="A19" s="12" t="s">
        <v>22</v>
      </c>
      <c r="B19" s="60" t="s">
        <v>23</v>
      </c>
      <c r="C19" s="61"/>
      <c r="D19" s="61"/>
      <c r="E19" s="61"/>
      <c r="F19" s="61"/>
      <c r="G19" s="61"/>
      <c r="H19" s="61"/>
      <c r="I19" s="61"/>
      <c r="J19" s="62"/>
      <c r="K19" s="22"/>
      <c r="L19" s="13"/>
    </row>
    <row r="20" spans="1:12" ht="27" customHeight="1">
      <c r="A20" s="20"/>
      <c r="B20" s="30" t="str">
        <f>IFERROR(VLOOKUP(申込書!A20,'教科書リスト（編集不可）'!$A$2:$I$265, 4), "")</f>
        <v/>
      </c>
      <c r="C20" s="31"/>
      <c r="D20" s="31"/>
      <c r="E20" s="31"/>
      <c r="F20" s="31"/>
      <c r="G20" s="31"/>
      <c r="H20" s="31"/>
      <c r="I20" s="31"/>
      <c r="J20" s="32"/>
      <c r="K20" s="23" t="str">
        <f>IFERROR(VLOOKUP(申込書!A20,'教科書リスト（編集不可）'!$A$2:$I$265, 9), "")</f>
        <v/>
      </c>
      <c r="L20" s="21"/>
    </row>
    <row r="21" spans="1:12" ht="27" customHeight="1">
      <c r="A21" s="20"/>
      <c r="B21" s="30" t="str">
        <f>IFERROR(VLOOKUP(申込書!A21,'教科書リスト（編集不可）'!$A$2:$I$265, 4), "")</f>
        <v/>
      </c>
      <c r="C21" s="31"/>
      <c r="D21" s="31"/>
      <c r="E21" s="31"/>
      <c r="F21" s="31"/>
      <c r="G21" s="31"/>
      <c r="H21" s="31"/>
      <c r="I21" s="31"/>
      <c r="J21" s="32"/>
      <c r="K21" s="23" t="str">
        <f>IFERROR(VLOOKUP(申込書!A21,'教科書リスト（編集不可）'!$A$2:$I$265, 9), "")</f>
        <v/>
      </c>
      <c r="L21" s="21"/>
    </row>
    <row r="22" spans="1:12" ht="27" customHeight="1">
      <c r="A22" s="20"/>
      <c r="B22" s="30" t="str">
        <f>IFERROR(VLOOKUP(申込書!A22,'教科書リスト（編集不可）'!$A$2:$I$265, 4), "")</f>
        <v/>
      </c>
      <c r="C22" s="31"/>
      <c r="D22" s="31"/>
      <c r="E22" s="31"/>
      <c r="F22" s="31"/>
      <c r="G22" s="31"/>
      <c r="H22" s="31"/>
      <c r="I22" s="31"/>
      <c r="J22" s="32"/>
      <c r="K22" s="23" t="str">
        <f>IFERROR(VLOOKUP(申込書!A22,'教科書リスト（編集不可）'!$A$2:$I$265, 9), "")</f>
        <v/>
      </c>
      <c r="L22" s="21"/>
    </row>
    <row r="23" spans="1:12" ht="27" customHeight="1">
      <c r="A23" s="20"/>
      <c r="B23" s="30" t="str">
        <f>IFERROR(VLOOKUP(申込書!A23,'教科書リスト（編集不可）'!$A$2:$I$265, 4), "")</f>
        <v/>
      </c>
      <c r="C23" s="31"/>
      <c r="D23" s="31"/>
      <c r="E23" s="31"/>
      <c r="F23" s="31"/>
      <c r="G23" s="31"/>
      <c r="H23" s="31"/>
      <c r="I23" s="31"/>
      <c r="J23" s="32"/>
      <c r="K23" s="23" t="str">
        <f>IFERROR(VLOOKUP(申込書!A23,'教科書リスト（編集不可）'!$A$2:$I$265, 9), "")</f>
        <v/>
      </c>
      <c r="L23" s="21"/>
    </row>
    <row r="24" spans="1:12" ht="27" customHeight="1">
      <c r="A24" s="20"/>
      <c r="B24" s="30" t="str">
        <f>IFERROR(VLOOKUP(申込書!A24,'教科書リスト（編集不可）'!$A$2:$I$265, 4), "")</f>
        <v/>
      </c>
      <c r="C24" s="31"/>
      <c r="D24" s="31"/>
      <c r="E24" s="31"/>
      <c r="F24" s="31"/>
      <c r="G24" s="31"/>
      <c r="H24" s="31"/>
      <c r="I24" s="31"/>
      <c r="J24" s="32"/>
      <c r="K24" s="23" t="str">
        <f>IFERROR(VLOOKUP(申込書!A24,'教科書リスト（編集不可）'!$A$2:$I$265, 9), "")</f>
        <v/>
      </c>
      <c r="L24" s="21"/>
    </row>
    <row r="25" spans="1:12" ht="27" customHeight="1">
      <c r="A25" s="20"/>
      <c r="B25" s="30" t="str">
        <f>IFERROR(VLOOKUP(申込書!A25,'教科書リスト（編集不可）'!$A$2:$I$265, 4), "")</f>
        <v/>
      </c>
      <c r="C25" s="31"/>
      <c r="D25" s="31"/>
      <c r="E25" s="31"/>
      <c r="F25" s="31"/>
      <c r="G25" s="31"/>
      <c r="H25" s="31"/>
      <c r="I25" s="31"/>
      <c r="J25" s="32"/>
      <c r="K25" s="23" t="str">
        <f>IFERROR(VLOOKUP(申込書!A25,'教科書リスト（編集不可）'!$A$2:$I$265, 9), "")</f>
        <v/>
      </c>
      <c r="L25" s="21"/>
    </row>
    <row r="26" spans="1:12" ht="27" customHeight="1">
      <c r="A26" s="20"/>
      <c r="B26" s="30" t="str">
        <f>IFERROR(VLOOKUP(申込書!A26,'教科書リスト（編集不可）'!$A$2:$I$265, 4), "")</f>
        <v/>
      </c>
      <c r="C26" s="31"/>
      <c r="D26" s="31"/>
      <c r="E26" s="31"/>
      <c r="F26" s="31"/>
      <c r="G26" s="31"/>
      <c r="H26" s="31"/>
      <c r="I26" s="31"/>
      <c r="J26" s="32"/>
      <c r="K26" s="23" t="str">
        <f>IFERROR(VLOOKUP(申込書!A26,'教科書リスト（編集不可）'!$A$2:$I$265, 9), "")</f>
        <v/>
      </c>
      <c r="L26" s="21"/>
    </row>
    <row r="27" spans="1:12" ht="27" customHeight="1">
      <c r="A27" s="20"/>
      <c r="B27" s="30" t="str">
        <f>IFERROR(VLOOKUP(申込書!A27,'教科書リスト（編集不可）'!$A$2:$I$265, 4), "")</f>
        <v/>
      </c>
      <c r="C27" s="31"/>
      <c r="D27" s="31"/>
      <c r="E27" s="31"/>
      <c r="F27" s="31"/>
      <c r="G27" s="31"/>
      <c r="H27" s="31"/>
      <c r="I27" s="31"/>
      <c r="J27" s="32"/>
      <c r="K27" s="23" t="str">
        <f>IFERROR(VLOOKUP(申込書!A27,'教科書リスト（編集不可）'!$A$2:$I$265, 9), "")</f>
        <v/>
      </c>
      <c r="L27" s="21"/>
    </row>
    <row r="28" spans="1:12" ht="27" customHeight="1">
      <c r="A28" s="20"/>
      <c r="B28" s="30" t="str">
        <f>IFERROR(VLOOKUP(申込書!A28,'教科書リスト（編集不可）'!$A$2:$I$265, 4), "")</f>
        <v/>
      </c>
      <c r="C28" s="31"/>
      <c r="D28" s="31"/>
      <c r="E28" s="31"/>
      <c r="F28" s="31"/>
      <c r="G28" s="31"/>
      <c r="H28" s="31"/>
      <c r="I28" s="31"/>
      <c r="J28" s="32"/>
      <c r="K28" s="23" t="str">
        <f>IFERROR(VLOOKUP(申込書!A28,'教科書リスト（編集不可）'!$A$2:$I$265, 9), "")</f>
        <v/>
      </c>
      <c r="L28" s="21"/>
    </row>
    <row r="29" spans="1:12" ht="27" customHeight="1">
      <c r="A29" s="20"/>
      <c r="B29" s="30" t="str">
        <f>IFERROR(VLOOKUP(申込書!A29,'教科書リスト（編集不可）'!$A$2:$I$265, 4), "")</f>
        <v/>
      </c>
      <c r="C29" s="31"/>
      <c r="D29" s="31"/>
      <c r="E29" s="31"/>
      <c r="F29" s="31"/>
      <c r="G29" s="31"/>
      <c r="H29" s="31"/>
      <c r="I29" s="31"/>
      <c r="J29" s="32"/>
      <c r="K29" s="23" t="str">
        <f>IFERROR(VLOOKUP(申込書!A29,'教科書リスト（編集不可）'!$A$2:$I$265, 9), "")</f>
        <v/>
      </c>
      <c r="L29" s="21"/>
    </row>
    <row r="30" spans="1:12" ht="27" customHeight="1">
      <c r="A30" s="20"/>
      <c r="B30" s="30" t="str">
        <f>IFERROR(VLOOKUP(申込書!A30,'教科書リスト（編集不可）'!$A$2:$I$265, 4), "")</f>
        <v/>
      </c>
      <c r="C30" s="31"/>
      <c r="D30" s="31"/>
      <c r="E30" s="31"/>
      <c r="F30" s="31"/>
      <c r="G30" s="31"/>
      <c r="H30" s="31"/>
      <c r="I30" s="31"/>
      <c r="J30" s="32"/>
      <c r="K30" s="23" t="str">
        <f>IFERROR(VLOOKUP(申込書!A30,'教科書リスト（編集不可）'!$A$2:$I$265, 9), "")</f>
        <v/>
      </c>
      <c r="L30" s="21"/>
    </row>
    <row r="31" spans="1:12" ht="27" customHeight="1">
      <c r="A31" s="20"/>
      <c r="B31" s="30" t="str">
        <f>IFERROR(VLOOKUP(申込書!A31,'教科書リスト（編集不可）'!$A$2:$I$265, 4), "")</f>
        <v/>
      </c>
      <c r="C31" s="31"/>
      <c r="D31" s="31"/>
      <c r="E31" s="31"/>
      <c r="F31" s="31"/>
      <c r="G31" s="31"/>
      <c r="H31" s="31"/>
      <c r="I31" s="31"/>
      <c r="J31" s="32"/>
      <c r="K31" s="23" t="str">
        <f>IFERROR(VLOOKUP(申込書!A31,'教科書リスト（編集不可）'!$A$2:$I$265, 9), "")</f>
        <v/>
      </c>
      <c r="L31" s="21"/>
    </row>
    <row r="32" spans="1:12" ht="27" customHeight="1">
      <c r="A32" s="6"/>
      <c r="B32" s="30" t="s">
        <v>24</v>
      </c>
      <c r="C32" s="31"/>
      <c r="D32" s="31"/>
      <c r="E32" s="31"/>
      <c r="F32" s="31"/>
      <c r="G32" s="31"/>
      <c r="H32" s="31"/>
      <c r="I32" s="31"/>
      <c r="J32" s="32"/>
      <c r="K32" s="23"/>
      <c r="L32" s="4"/>
    </row>
    <row r="33" spans="1:12" ht="27" customHeight="1" thickBot="1">
      <c r="A33" s="7"/>
      <c r="B33" s="74" t="s">
        <v>25</v>
      </c>
      <c r="C33" s="75"/>
      <c r="D33" s="75"/>
      <c r="E33" s="75"/>
      <c r="F33" s="75"/>
      <c r="G33" s="75"/>
      <c r="H33" s="75"/>
      <c r="I33" s="75"/>
      <c r="J33" s="76"/>
      <c r="K33" s="23">
        <f>SUM(K19:K32)</f>
        <v>0</v>
      </c>
      <c r="L33" s="4"/>
    </row>
    <row r="34" spans="1:12" ht="9.75" customHeight="1"/>
    <row r="35" spans="1:12">
      <c r="A35" s="54" t="s">
        <v>26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>
      <c r="A36" s="71" t="s">
        <v>27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47" spans="1:12">
      <c r="A47" s="72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</sheetData>
  <mergeCells count="38">
    <mergeCell ref="A36:L36"/>
    <mergeCell ref="A47:L48"/>
    <mergeCell ref="B25:J25"/>
    <mergeCell ref="B31:J31"/>
    <mergeCell ref="B32:J32"/>
    <mergeCell ref="B33:J33"/>
    <mergeCell ref="A35:L35"/>
    <mergeCell ref="B30:J30"/>
    <mergeCell ref="B26:J26"/>
    <mergeCell ref="B27:J27"/>
    <mergeCell ref="B29:J29"/>
    <mergeCell ref="B28:J28"/>
    <mergeCell ref="B24:J24"/>
    <mergeCell ref="B12:L12"/>
    <mergeCell ref="A17:L17"/>
    <mergeCell ref="B13:F13"/>
    <mergeCell ref="B18:J18"/>
    <mergeCell ref="B19:J19"/>
    <mergeCell ref="B20:J20"/>
    <mergeCell ref="B21:J21"/>
    <mergeCell ref="B22:J22"/>
    <mergeCell ref="A14:A15"/>
    <mergeCell ref="B14:L15"/>
    <mergeCell ref="H13:L13"/>
    <mergeCell ref="A7:L7"/>
    <mergeCell ref="B23:J23"/>
    <mergeCell ref="A1:L1"/>
    <mergeCell ref="B9:L9"/>
    <mergeCell ref="B10:L10"/>
    <mergeCell ref="B11:L11"/>
    <mergeCell ref="B8:C8"/>
    <mergeCell ref="B4:G4"/>
    <mergeCell ref="B5:G5"/>
    <mergeCell ref="H4:L5"/>
    <mergeCell ref="J3:K3"/>
    <mergeCell ref="D8:E8"/>
    <mergeCell ref="F8:H8"/>
    <mergeCell ref="J8:L8"/>
  </mergeCells>
  <phoneticPr fontId="1"/>
  <pageMargins left="0.62992125984251968" right="0" top="0.74803149606299213" bottom="0.74803149606299213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"/>
  <sheetViews>
    <sheetView topLeftCell="AN5" workbookViewId="0">
      <selection activeCell="AN5" sqref="AN5"/>
    </sheetView>
  </sheetViews>
  <sheetFormatPr defaultRowHeight="18.45"/>
  <cols>
    <col min="1" max="1" width="7.5" bestFit="1" customWidth="1"/>
    <col min="2" max="2" width="12.7109375" bestFit="1" customWidth="1"/>
    <col min="3" max="3" width="8.5" bestFit="1" customWidth="1"/>
    <col min="4" max="4" width="7.5" bestFit="1" customWidth="1"/>
    <col min="5" max="6" width="8.5" bestFit="1" customWidth="1"/>
    <col min="7" max="7" width="9.5" bestFit="1" customWidth="1"/>
    <col min="8" max="8" width="7.5" bestFit="1" customWidth="1"/>
    <col min="9" max="9" width="8.5" bestFit="1" customWidth="1"/>
    <col min="20" max="20" width="13.640625" bestFit="1" customWidth="1"/>
    <col min="22" max="22" width="9.35546875" bestFit="1" customWidth="1"/>
    <col min="23" max="23" width="21.640625" bestFit="1" customWidth="1"/>
    <col min="25" max="25" width="25.5" bestFit="1" customWidth="1"/>
    <col min="40" max="40" width="13.85546875" bestFit="1" customWidth="1"/>
  </cols>
  <sheetData>
    <row r="1" spans="1:95" ht="358.75">
      <c r="A1" s="15" t="s">
        <v>28</v>
      </c>
      <c r="B1" s="16" t="s">
        <v>29</v>
      </c>
      <c r="C1" s="15" t="s">
        <v>30</v>
      </c>
      <c r="D1" s="17" t="s">
        <v>31</v>
      </c>
      <c r="E1" s="16" t="s">
        <v>32</v>
      </c>
      <c r="F1" s="15" t="s">
        <v>33</v>
      </c>
      <c r="G1" s="15" t="s">
        <v>34</v>
      </c>
      <c r="H1" s="15" t="s">
        <v>35</v>
      </c>
      <c r="I1" s="16" t="s">
        <v>36</v>
      </c>
      <c r="J1" s="15" t="s">
        <v>37</v>
      </c>
      <c r="K1" s="16" t="s">
        <v>38</v>
      </c>
      <c r="L1" s="16" t="s">
        <v>39</v>
      </c>
      <c r="M1" s="15" t="s">
        <v>40</v>
      </c>
      <c r="N1" s="15" t="s">
        <v>41</v>
      </c>
      <c r="O1" s="15" t="s">
        <v>42</v>
      </c>
      <c r="P1" s="16" t="s">
        <v>43</v>
      </c>
      <c r="Q1" s="15" t="s">
        <v>44</v>
      </c>
      <c r="R1" s="15" t="s">
        <v>45</v>
      </c>
      <c r="S1" s="15" t="s">
        <v>46</v>
      </c>
      <c r="T1" s="16" t="s">
        <v>47</v>
      </c>
      <c r="U1" s="15" t="s">
        <v>48</v>
      </c>
      <c r="V1" s="16" t="s">
        <v>49</v>
      </c>
      <c r="W1" s="16" t="s">
        <v>50</v>
      </c>
      <c r="X1" s="15" t="s">
        <v>51</v>
      </c>
      <c r="Y1" s="16" t="s">
        <v>52</v>
      </c>
      <c r="Z1" s="15" t="s">
        <v>53</v>
      </c>
      <c r="AA1" s="15" t="s">
        <v>54</v>
      </c>
      <c r="AB1" s="16" t="s">
        <v>55</v>
      </c>
      <c r="AC1" s="15" t="s">
        <v>56</v>
      </c>
      <c r="AD1" s="15" t="s">
        <v>57</v>
      </c>
      <c r="AE1" s="15" t="s">
        <v>58</v>
      </c>
      <c r="AF1" s="15" t="s">
        <v>59</v>
      </c>
      <c r="AG1" s="15" t="s">
        <v>60</v>
      </c>
      <c r="AH1" s="15" t="s">
        <v>61</v>
      </c>
      <c r="AI1" s="15" t="s">
        <v>62</v>
      </c>
      <c r="AJ1" s="15" t="s">
        <v>63</v>
      </c>
      <c r="AK1" s="15" t="s">
        <v>64</v>
      </c>
      <c r="AL1" s="15" t="s">
        <v>65</v>
      </c>
      <c r="AM1" s="15" t="s">
        <v>66</v>
      </c>
      <c r="AN1" s="16" t="s">
        <v>67</v>
      </c>
      <c r="AO1" s="15" t="s">
        <v>68</v>
      </c>
      <c r="AP1" s="16" t="s">
        <v>69</v>
      </c>
      <c r="AQ1" s="15" t="s">
        <v>70</v>
      </c>
      <c r="AR1" s="15" t="s">
        <v>71</v>
      </c>
      <c r="AS1" s="15" t="s">
        <v>72</v>
      </c>
      <c r="AT1" s="15" t="s">
        <v>73</v>
      </c>
      <c r="AU1" s="15" t="s">
        <v>74</v>
      </c>
      <c r="AV1" s="15" t="s">
        <v>75</v>
      </c>
      <c r="AW1" s="15" t="s">
        <v>76</v>
      </c>
      <c r="AX1" s="15" t="s">
        <v>77</v>
      </c>
      <c r="AY1" s="15" t="s">
        <v>78</v>
      </c>
      <c r="AZ1" s="15" t="s">
        <v>79</v>
      </c>
      <c r="BA1" s="15" t="s">
        <v>80</v>
      </c>
      <c r="BB1" s="15" t="s">
        <v>81</v>
      </c>
      <c r="BC1" s="18" t="s">
        <v>82</v>
      </c>
      <c r="BD1" s="18" t="s">
        <v>83</v>
      </c>
      <c r="BE1" s="18" t="s">
        <v>84</v>
      </c>
      <c r="BF1" s="18" t="s">
        <v>85</v>
      </c>
      <c r="BG1" s="18" t="s">
        <v>86</v>
      </c>
      <c r="BH1" s="18" t="s">
        <v>87</v>
      </c>
      <c r="BI1" s="18" t="s">
        <v>88</v>
      </c>
      <c r="BJ1" s="18" t="s">
        <v>89</v>
      </c>
      <c r="BK1" s="18" t="s">
        <v>90</v>
      </c>
      <c r="BL1" s="18" t="s">
        <v>91</v>
      </c>
      <c r="BM1" s="18" t="s">
        <v>92</v>
      </c>
      <c r="BN1" s="18" t="s">
        <v>93</v>
      </c>
      <c r="BO1" s="18" t="s">
        <v>94</v>
      </c>
      <c r="BP1" s="18" t="s">
        <v>95</v>
      </c>
      <c r="BQ1" s="18" t="s">
        <v>96</v>
      </c>
      <c r="BR1" s="18" t="s">
        <v>97</v>
      </c>
      <c r="BS1" s="18" t="s">
        <v>98</v>
      </c>
      <c r="BT1" s="18" t="s">
        <v>99</v>
      </c>
      <c r="BU1" s="18" t="s">
        <v>100</v>
      </c>
      <c r="BV1" s="15" t="s">
        <v>101</v>
      </c>
      <c r="BW1" s="15" t="s">
        <v>102</v>
      </c>
      <c r="BX1" s="15" t="s">
        <v>103</v>
      </c>
      <c r="BY1" s="15" t="s">
        <v>104</v>
      </c>
      <c r="BZ1" s="15" t="s">
        <v>105</v>
      </c>
      <c r="CA1" s="15" t="s">
        <v>106</v>
      </c>
      <c r="CB1" s="15" t="s">
        <v>107</v>
      </c>
      <c r="CC1" s="15" t="s">
        <v>108</v>
      </c>
      <c r="CD1" s="15" t="s">
        <v>109</v>
      </c>
      <c r="CE1" s="17" t="s">
        <v>110</v>
      </c>
      <c r="CF1" s="17" t="s">
        <v>111</v>
      </c>
      <c r="CG1" s="17" t="s">
        <v>112</v>
      </c>
      <c r="CH1" s="17" t="s">
        <v>112</v>
      </c>
      <c r="CI1" s="15" t="s">
        <v>113</v>
      </c>
      <c r="CJ1" s="15" t="s">
        <v>114</v>
      </c>
      <c r="CK1" s="15" t="s">
        <v>115</v>
      </c>
      <c r="CL1" s="15" t="s">
        <v>116</v>
      </c>
      <c r="CM1" s="15" t="s">
        <v>117</v>
      </c>
      <c r="CN1" s="15" t="s">
        <v>118</v>
      </c>
      <c r="CO1" s="15" t="s">
        <v>119</v>
      </c>
      <c r="CP1" s="15" t="s">
        <v>120</v>
      </c>
      <c r="CQ1" s="15" t="s">
        <v>121</v>
      </c>
    </row>
    <row r="2" spans="1:95">
      <c r="B2">
        <v>2</v>
      </c>
      <c r="I2">
        <f>申込書!B13</f>
        <v>0</v>
      </c>
      <c r="K2">
        <f>申込書!B11</f>
        <v>0</v>
      </c>
      <c r="L2">
        <f>申込書!B12</f>
        <v>0</v>
      </c>
      <c r="P2">
        <f>申込書!B10</f>
        <v>0</v>
      </c>
      <c r="T2" t="s">
        <v>122</v>
      </c>
      <c r="V2" t="s">
        <v>123</v>
      </c>
      <c r="W2" t="s">
        <v>124</v>
      </c>
      <c r="Y2" t="s">
        <v>125</v>
      </c>
      <c r="AB2" t="s">
        <v>126</v>
      </c>
      <c r="AH2">
        <v>0</v>
      </c>
      <c r="AN2" s="26" t="s">
        <v>127</v>
      </c>
      <c r="AP2" t="s">
        <v>128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5"/>
  <sheetViews>
    <sheetView topLeftCell="A159" workbookViewId="0">
      <selection activeCell="A168" sqref="A168"/>
    </sheetView>
  </sheetViews>
  <sheetFormatPr defaultRowHeight="18.45"/>
  <cols>
    <col min="1" max="1" width="6.35546875" bestFit="1" customWidth="1"/>
    <col min="2" max="2" width="29.5" bestFit="1" customWidth="1"/>
    <col min="3" max="3" width="18.5" bestFit="1" customWidth="1"/>
    <col min="4" max="4" width="106.7109375" bestFit="1" customWidth="1"/>
  </cols>
  <sheetData>
    <row r="1" spans="1:11">
      <c r="A1" t="s">
        <v>129</v>
      </c>
      <c r="B1" t="s">
        <v>130</v>
      </c>
      <c r="C1" t="s">
        <v>131</v>
      </c>
      <c r="D1" t="s">
        <v>132</v>
      </c>
      <c r="E1" t="s">
        <v>133</v>
      </c>
      <c r="F1" t="s">
        <v>134</v>
      </c>
      <c r="G1" t="s">
        <v>135</v>
      </c>
      <c r="H1" t="s">
        <v>136</v>
      </c>
      <c r="I1" t="s">
        <v>137</v>
      </c>
    </row>
    <row r="2" spans="1:11" ht="15.75" customHeight="1">
      <c r="A2">
        <v>1001</v>
      </c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>
        <v>3360</v>
      </c>
      <c r="H2">
        <f t="shared" ref="H2:H33" si="0">G2*1.1</f>
        <v>3696.0000000000005</v>
      </c>
      <c r="I2">
        <f t="shared" ref="I2:I33" si="1">H2*0.9</f>
        <v>3326.4000000000005</v>
      </c>
      <c r="K2">
        <f>COUNTIF($A$2:$A$265, A2)</f>
        <v>1</v>
      </c>
    </row>
    <row r="3" spans="1:11" ht="15.75" customHeight="1">
      <c r="A3">
        <v>1002</v>
      </c>
      <c r="B3" t="s">
        <v>143</v>
      </c>
      <c r="C3" t="s">
        <v>139</v>
      </c>
      <c r="D3" t="s">
        <v>144</v>
      </c>
      <c r="E3" t="s">
        <v>145</v>
      </c>
      <c r="F3" t="s">
        <v>146</v>
      </c>
      <c r="G3">
        <v>1800</v>
      </c>
      <c r="H3">
        <f t="shared" si="0"/>
        <v>1980.0000000000002</v>
      </c>
      <c r="I3">
        <f t="shared" si="1"/>
        <v>1782.0000000000002</v>
      </c>
      <c r="K3">
        <f>COUNTIF($A$2:$A$265, A3)</f>
        <v>1</v>
      </c>
    </row>
    <row r="4" spans="1:11" ht="15.75" customHeight="1">
      <c r="A4">
        <v>1003</v>
      </c>
      <c r="B4" t="s">
        <v>143</v>
      </c>
      <c r="C4" t="s">
        <v>147</v>
      </c>
      <c r="D4" t="s">
        <v>148</v>
      </c>
      <c r="E4" t="s">
        <v>149</v>
      </c>
      <c r="F4" t="s">
        <v>142</v>
      </c>
      <c r="G4">
        <v>3360</v>
      </c>
      <c r="H4">
        <f t="shared" si="0"/>
        <v>3696.0000000000005</v>
      </c>
      <c r="I4">
        <f t="shared" si="1"/>
        <v>3326.4000000000005</v>
      </c>
      <c r="K4">
        <f>COUNTIF($A$2:$A$265, A4)</f>
        <v>1</v>
      </c>
    </row>
    <row r="5" spans="1:11" ht="15.75" customHeight="1">
      <c r="A5">
        <v>1004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  <c r="G5">
        <v>2500</v>
      </c>
      <c r="H5">
        <f t="shared" si="0"/>
        <v>2750</v>
      </c>
      <c r="I5">
        <f t="shared" si="1"/>
        <v>2475</v>
      </c>
      <c r="K5">
        <f>COUNTIF($A$2:$A$265, A5)</f>
        <v>1</v>
      </c>
    </row>
    <row r="6" spans="1:11">
      <c r="A6">
        <v>1005</v>
      </c>
      <c r="B6" t="s">
        <v>143</v>
      </c>
      <c r="C6" t="s">
        <v>155</v>
      </c>
      <c r="D6" t="s">
        <v>156</v>
      </c>
      <c r="E6" t="s">
        <v>157</v>
      </c>
      <c r="F6" t="s">
        <v>158</v>
      </c>
      <c r="G6">
        <v>3190</v>
      </c>
      <c r="H6">
        <f t="shared" si="0"/>
        <v>3509.0000000000005</v>
      </c>
      <c r="I6">
        <f t="shared" si="1"/>
        <v>3158.1000000000004</v>
      </c>
      <c r="K6">
        <f>COUNTIF($A$2:$A$265, A6)</f>
        <v>1</v>
      </c>
    </row>
    <row r="7" spans="1:11">
      <c r="A7">
        <v>1006</v>
      </c>
      <c r="B7" t="s">
        <v>143</v>
      </c>
      <c r="C7" t="s">
        <v>159</v>
      </c>
      <c r="D7" t="s">
        <v>160</v>
      </c>
      <c r="E7" t="s">
        <v>161</v>
      </c>
      <c r="F7" t="s">
        <v>142</v>
      </c>
      <c r="G7">
        <v>3360</v>
      </c>
      <c r="H7">
        <f t="shared" si="0"/>
        <v>3696.0000000000005</v>
      </c>
      <c r="I7">
        <f t="shared" si="1"/>
        <v>3326.4000000000005</v>
      </c>
      <c r="K7">
        <f>COUNTIF($A$2:$A$265, A7)</f>
        <v>1</v>
      </c>
    </row>
    <row r="8" spans="1:11">
      <c r="A8">
        <v>1007</v>
      </c>
      <c r="B8" t="s">
        <v>143</v>
      </c>
      <c r="C8" t="s">
        <v>162</v>
      </c>
      <c r="D8" t="s">
        <v>163</v>
      </c>
      <c r="E8" t="s">
        <v>164</v>
      </c>
      <c r="F8" t="s">
        <v>165</v>
      </c>
      <c r="G8">
        <v>2200</v>
      </c>
      <c r="H8">
        <f t="shared" si="0"/>
        <v>2420</v>
      </c>
      <c r="I8">
        <f t="shared" si="1"/>
        <v>2178</v>
      </c>
      <c r="K8">
        <f>COUNTIF($A$2:$A$265, A8)</f>
        <v>1</v>
      </c>
    </row>
    <row r="9" spans="1:11">
      <c r="A9">
        <v>1008</v>
      </c>
      <c r="B9" t="s">
        <v>143</v>
      </c>
      <c r="C9" t="s">
        <v>166</v>
      </c>
      <c r="D9" t="s">
        <v>167</v>
      </c>
      <c r="E9" t="s">
        <v>168</v>
      </c>
      <c r="F9" t="s">
        <v>165</v>
      </c>
      <c r="G9">
        <v>1800</v>
      </c>
      <c r="H9">
        <f t="shared" si="0"/>
        <v>1980.0000000000002</v>
      </c>
      <c r="I9">
        <f t="shared" si="1"/>
        <v>1782.0000000000002</v>
      </c>
      <c r="K9">
        <f>COUNTIF($A$2:$A$265, A9)</f>
        <v>1</v>
      </c>
    </row>
    <row r="10" spans="1:11">
      <c r="A10">
        <v>1009</v>
      </c>
      <c r="B10" t="s">
        <v>150</v>
      </c>
      <c r="C10" t="s">
        <v>169</v>
      </c>
      <c r="D10" t="s">
        <v>170</v>
      </c>
      <c r="E10" t="s">
        <v>171</v>
      </c>
      <c r="F10" t="s">
        <v>172</v>
      </c>
      <c r="G10">
        <v>1800</v>
      </c>
      <c r="H10">
        <f t="shared" si="0"/>
        <v>1980.0000000000002</v>
      </c>
      <c r="I10">
        <f t="shared" si="1"/>
        <v>1782.0000000000002</v>
      </c>
      <c r="K10">
        <f>COUNTIF($A$2:$A$265, A10)</f>
        <v>1</v>
      </c>
    </row>
    <row r="11" spans="1:11">
      <c r="A11">
        <v>1010</v>
      </c>
      <c r="B11" t="s">
        <v>143</v>
      </c>
      <c r="C11" t="s">
        <v>173</v>
      </c>
      <c r="D11" t="s">
        <v>174</v>
      </c>
      <c r="E11" t="s">
        <v>175</v>
      </c>
      <c r="F11" t="s">
        <v>176</v>
      </c>
      <c r="G11">
        <v>2600</v>
      </c>
      <c r="H11">
        <f t="shared" si="0"/>
        <v>2860.0000000000005</v>
      </c>
      <c r="I11">
        <f t="shared" si="1"/>
        <v>2574.0000000000005</v>
      </c>
      <c r="K11">
        <f>COUNTIF($A$2:$A$265, A11)</f>
        <v>1</v>
      </c>
    </row>
    <row r="12" spans="1:11">
      <c r="A12">
        <v>1011</v>
      </c>
      <c r="B12" t="s">
        <v>143</v>
      </c>
      <c r="C12" t="s">
        <v>177</v>
      </c>
      <c r="D12" t="s">
        <v>178</v>
      </c>
      <c r="E12" t="s">
        <v>179</v>
      </c>
      <c r="F12" t="s">
        <v>180</v>
      </c>
      <c r="G12">
        <v>2000</v>
      </c>
      <c r="H12">
        <f t="shared" si="0"/>
        <v>2200</v>
      </c>
      <c r="I12">
        <f t="shared" si="1"/>
        <v>1980</v>
      </c>
      <c r="K12">
        <f>COUNTIF($A$2:$A$265, A12)</f>
        <v>1</v>
      </c>
    </row>
    <row r="13" spans="1:11">
      <c r="A13">
        <v>1012</v>
      </c>
      <c r="B13" t="s">
        <v>181</v>
      </c>
      <c r="C13" t="s">
        <v>182</v>
      </c>
      <c r="D13" t="s">
        <v>183</v>
      </c>
      <c r="E13" t="s">
        <v>184</v>
      </c>
      <c r="F13" t="s">
        <v>185</v>
      </c>
      <c r="G13">
        <v>3200</v>
      </c>
      <c r="H13">
        <f t="shared" si="0"/>
        <v>3520.0000000000005</v>
      </c>
      <c r="I13">
        <f t="shared" si="1"/>
        <v>3168.0000000000005</v>
      </c>
      <c r="K13">
        <f>COUNTIF($A$2:$A$265, A13)</f>
        <v>1</v>
      </c>
    </row>
    <row r="14" spans="1:11">
      <c r="A14">
        <v>1013</v>
      </c>
      <c r="D14" t="s">
        <v>186</v>
      </c>
      <c r="E14" t="s">
        <v>187</v>
      </c>
      <c r="F14" t="s">
        <v>188</v>
      </c>
      <c r="G14">
        <v>2000</v>
      </c>
      <c r="H14">
        <f t="shared" si="0"/>
        <v>2200</v>
      </c>
      <c r="I14">
        <f t="shared" si="1"/>
        <v>1980</v>
      </c>
      <c r="K14">
        <f>COUNTIF($A$2:$A$265, A14)</f>
        <v>1</v>
      </c>
    </row>
    <row r="15" spans="1:11">
      <c r="A15">
        <v>1014</v>
      </c>
      <c r="B15" t="s">
        <v>189</v>
      </c>
      <c r="C15" t="s">
        <v>190</v>
      </c>
      <c r="D15" t="s">
        <v>191</v>
      </c>
      <c r="E15" t="s">
        <v>192</v>
      </c>
      <c r="F15" t="s">
        <v>193</v>
      </c>
      <c r="G15">
        <v>2300</v>
      </c>
      <c r="H15">
        <f t="shared" si="0"/>
        <v>2530</v>
      </c>
      <c r="I15">
        <f t="shared" si="1"/>
        <v>2277</v>
      </c>
      <c r="K15">
        <f>COUNTIF($A$2:$A$265, A15)</f>
        <v>1</v>
      </c>
    </row>
    <row r="16" spans="1:11">
      <c r="A16">
        <v>1015</v>
      </c>
      <c r="D16" t="s">
        <v>194</v>
      </c>
      <c r="E16" t="s">
        <v>195</v>
      </c>
      <c r="F16" t="s">
        <v>196</v>
      </c>
      <c r="G16">
        <v>880</v>
      </c>
      <c r="H16">
        <f t="shared" si="0"/>
        <v>968.00000000000011</v>
      </c>
      <c r="I16">
        <f t="shared" si="1"/>
        <v>871.20000000000016</v>
      </c>
      <c r="K16">
        <f>COUNTIF($A$2:$A$265, A16)</f>
        <v>1</v>
      </c>
    </row>
    <row r="17" spans="1:11">
      <c r="A17">
        <v>1016</v>
      </c>
      <c r="B17" t="s">
        <v>197</v>
      </c>
      <c r="C17" t="s">
        <v>198</v>
      </c>
      <c r="D17" t="s">
        <v>199</v>
      </c>
      <c r="E17" t="s">
        <v>200</v>
      </c>
      <c r="F17" t="s">
        <v>201</v>
      </c>
      <c r="G17">
        <v>2500</v>
      </c>
      <c r="H17">
        <f t="shared" si="0"/>
        <v>2750</v>
      </c>
      <c r="I17">
        <f t="shared" si="1"/>
        <v>2475</v>
      </c>
      <c r="K17">
        <f>COUNTIF($A$2:$A$265, A17)</f>
        <v>1</v>
      </c>
    </row>
    <row r="18" spans="1:11">
      <c r="A18">
        <v>1017</v>
      </c>
      <c r="D18" t="s">
        <v>202</v>
      </c>
      <c r="E18" t="s">
        <v>203</v>
      </c>
      <c r="F18" t="s">
        <v>204</v>
      </c>
      <c r="G18">
        <v>4200</v>
      </c>
      <c r="H18">
        <f t="shared" si="0"/>
        <v>4620</v>
      </c>
      <c r="I18">
        <f t="shared" si="1"/>
        <v>4158</v>
      </c>
      <c r="K18">
        <f>COUNTIF($A$2:$A$265, A18)</f>
        <v>1</v>
      </c>
    </row>
    <row r="19" spans="1:11">
      <c r="A19">
        <v>1018</v>
      </c>
      <c r="B19" t="s">
        <v>205</v>
      </c>
      <c r="C19" t="s">
        <v>206</v>
      </c>
      <c r="D19" t="s">
        <v>207</v>
      </c>
      <c r="E19" t="s">
        <v>208</v>
      </c>
      <c r="F19" t="s">
        <v>209</v>
      </c>
      <c r="G19">
        <v>2400</v>
      </c>
      <c r="H19">
        <f t="shared" si="0"/>
        <v>2640</v>
      </c>
      <c r="I19">
        <f t="shared" si="1"/>
        <v>2376</v>
      </c>
      <c r="K19">
        <f>COUNTIF($A$2:$A$265, A19)</f>
        <v>1</v>
      </c>
    </row>
    <row r="20" spans="1:11">
      <c r="A20">
        <v>1019</v>
      </c>
      <c r="D20" t="s">
        <v>210</v>
      </c>
      <c r="E20" t="s">
        <v>211</v>
      </c>
      <c r="F20" t="s">
        <v>212</v>
      </c>
      <c r="G20">
        <v>3200</v>
      </c>
      <c r="H20">
        <f t="shared" si="0"/>
        <v>3520.0000000000005</v>
      </c>
      <c r="I20">
        <f t="shared" si="1"/>
        <v>3168.0000000000005</v>
      </c>
      <c r="K20">
        <f>COUNTIF($A$2:$A$265, A20)</f>
        <v>1</v>
      </c>
    </row>
    <row r="21" spans="1:11">
      <c r="A21">
        <v>1020</v>
      </c>
      <c r="B21" t="s">
        <v>213</v>
      </c>
      <c r="D21" t="s">
        <v>213</v>
      </c>
      <c r="E21" t="s">
        <v>214</v>
      </c>
      <c r="F21" t="s">
        <v>214</v>
      </c>
      <c r="G21">
        <v>689</v>
      </c>
      <c r="H21">
        <f t="shared" si="0"/>
        <v>757.90000000000009</v>
      </c>
      <c r="I21">
        <f t="shared" si="1"/>
        <v>682.11000000000013</v>
      </c>
      <c r="K21">
        <f>COUNTIF($A$2:$A$265, A21)</f>
        <v>1</v>
      </c>
    </row>
    <row r="22" spans="1:11">
      <c r="A22">
        <v>1021</v>
      </c>
      <c r="B22" t="s">
        <v>215</v>
      </c>
      <c r="D22" t="s">
        <v>216</v>
      </c>
      <c r="E22" t="s">
        <v>217</v>
      </c>
      <c r="F22" t="s">
        <v>218</v>
      </c>
      <c r="G22">
        <v>2400</v>
      </c>
      <c r="H22">
        <f t="shared" si="0"/>
        <v>2640</v>
      </c>
      <c r="I22">
        <f t="shared" si="1"/>
        <v>2376</v>
      </c>
      <c r="K22">
        <f>COUNTIF($A$2:$A$265, A22)</f>
        <v>1</v>
      </c>
    </row>
    <row r="23" spans="1:11">
      <c r="A23">
        <v>1022</v>
      </c>
      <c r="B23" t="s">
        <v>219</v>
      </c>
      <c r="C23" t="s">
        <v>220</v>
      </c>
      <c r="D23" t="s">
        <v>221</v>
      </c>
      <c r="E23" t="s">
        <v>222</v>
      </c>
      <c r="F23" t="s">
        <v>223</v>
      </c>
      <c r="G23">
        <v>1800</v>
      </c>
      <c r="H23">
        <f t="shared" si="0"/>
        <v>1980.0000000000002</v>
      </c>
      <c r="I23">
        <f t="shared" si="1"/>
        <v>1782.0000000000002</v>
      </c>
      <c r="K23">
        <f>COUNTIF($A$2:$A$265, A23)</f>
        <v>1</v>
      </c>
    </row>
    <row r="24" spans="1:11">
      <c r="A24">
        <v>1023</v>
      </c>
      <c r="D24" t="s">
        <v>224</v>
      </c>
      <c r="E24" t="s">
        <v>225</v>
      </c>
      <c r="F24" t="s">
        <v>196</v>
      </c>
      <c r="G24">
        <v>700</v>
      </c>
      <c r="H24">
        <f t="shared" si="0"/>
        <v>770.00000000000011</v>
      </c>
      <c r="I24">
        <f t="shared" si="1"/>
        <v>693.00000000000011</v>
      </c>
      <c r="K24">
        <f>COUNTIF($A$2:$A$265, A24)</f>
        <v>1</v>
      </c>
    </row>
    <row r="25" spans="1:11">
      <c r="A25">
        <v>1024</v>
      </c>
      <c r="D25" t="s">
        <v>226</v>
      </c>
      <c r="E25" t="s">
        <v>227</v>
      </c>
      <c r="F25" t="s">
        <v>228</v>
      </c>
      <c r="G25">
        <v>1700</v>
      </c>
      <c r="H25">
        <f t="shared" si="0"/>
        <v>1870.0000000000002</v>
      </c>
      <c r="I25">
        <f t="shared" si="1"/>
        <v>1683.0000000000002</v>
      </c>
      <c r="K25">
        <f>COUNTIF($A$2:$A$265, A25)</f>
        <v>1</v>
      </c>
    </row>
    <row r="26" spans="1:11">
      <c r="A26">
        <v>1026</v>
      </c>
      <c r="B26" t="s">
        <v>229</v>
      </c>
      <c r="D26" t="s">
        <v>230</v>
      </c>
      <c r="E26" t="s">
        <v>231</v>
      </c>
      <c r="F26" t="s">
        <v>231</v>
      </c>
      <c r="G26">
        <v>3700</v>
      </c>
      <c r="H26">
        <f t="shared" si="0"/>
        <v>4070.0000000000005</v>
      </c>
      <c r="I26">
        <f t="shared" si="1"/>
        <v>3663.0000000000005</v>
      </c>
      <c r="K26">
        <f>COUNTIF($A$2:$A$265, A26)</f>
        <v>1</v>
      </c>
    </row>
    <row r="27" spans="1:11">
      <c r="A27">
        <v>1027</v>
      </c>
      <c r="B27" t="s">
        <v>232</v>
      </c>
      <c r="C27" t="s">
        <v>233</v>
      </c>
      <c r="D27" t="s">
        <v>234</v>
      </c>
      <c r="E27" t="s">
        <v>235</v>
      </c>
      <c r="F27" t="s">
        <v>236</v>
      </c>
      <c r="G27">
        <v>1600</v>
      </c>
      <c r="H27">
        <f t="shared" si="0"/>
        <v>1760.0000000000002</v>
      </c>
      <c r="I27">
        <f t="shared" si="1"/>
        <v>1584.0000000000002</v>
      </c>
      <c r="K27">
        <f>COUNTIF($A$2:$A$265, A27)</f>
        <v>1</v>
      </c>
    </row>
    <row r="28" spans="1:11">
      <c r="A28">
        <v>1028</v>
      </c>
      <c r="B28" t="s">
        <v>232</v>
      </c>
      <c r="C28" t="s">
        <v>237</v>
      </c>
      <c r="D28" t="s">
        <v>224</v>
      </c>
      <c r="E28" t="s">
        <v>225</v>
      </c>
      <c r="F28" t="s">
        <v>196</v>
      </c>
      <c r="G28">
        <v>700</v>
      </c>
      <c r="H28">
        <f t="shared" si="0"/>
        <v>770.00000000000011</v>
      </c>
      <c r="I28">
        <f t="shared" si="1"/>
        <v>693.00000000000011</v>
      </c>
      <c r="K28">
        <f>COUNTIF($A$2:$A$265, A28)</f>
        <v>1</v>
      </c>
    </row>
    <row r="29" spans="1:11">
      <c r="A29">
        <v>1029</v>
      </c>
      <c r="B29" t="s">
        <v>238</v>
      </c>
      <c r="C29" t="s">
        <v>239</v>
      </c>
      <c r="D29" t="s">
        <v>240</v>
      </c>
      <c r="E29" t="s">
        <v>241</v>
      </c>
      <c r="F29" t="s">
        <v>242</v>
      </c>
      <c r="G29">
        <v>3200</v>
      </c>
      <c r="H29">
        <f t="shared" si="0"/>
        <v>3520.0000000000005</v>
      </c>
      <c r="I29">
        <f t="shared" si="1"/>
        <v>3168.0000000000005</v>
      </c>
      <c r="K29">
        <f>COUNTIF($A$2:$A$265, A29)</f>
        <v>1</v>
      </c>
    </row>
    <row r="30" spans="1:11">
      <c r="A30">
        <v>1030</v>
      </c>
      <c r="B30" t="s">
        <v>238</v>
      </c>
      <c r="C30" t="s">
        <v>243</v>
      </c>
      <c r="D30" t="s">
        <v>244</v>
      </c>
      <c r="E30" t="s">
        <v>245</v>
      </c>
      <c r="F30" t="s">
        <v>246</v>
      </c>
      <c r="G30">
        <v>1800</v>
      </c>
      <c r="H30">
        <f t="shared" si="0"/>
        <v>1980.0000000000002</v>
      </c>
      <c r="I30">
        <f t="shared" si="1"/>
        <v>1782.0000000000002</v>
      </c>
      <c r="K30">
        <f>COUNTIF($A$2:$A$265, A30)</f>
        <v>1</v>
      </c>
    </row>
    <row r="31" spans="1:11">
      <c r="A31">
        <v>1031</v>
      </c>
      <c r="B31" t="s">
        <v>238</v>
      </c>
      <c r="C31" t="s">
        <v>247</v>
      </c>
      <c r="D31" t="s">
        <v>248</v>
      </c>
      <c r="E31" t="s">
        <v>249</v>
      </c>
      <c r="F31" t="s">
        <v>250</v>
      </c>
      <c r="G31">
        <v>820</v>
      </c>
      <c r="H31">
        <f t="shared" si="0"/>
        <v>902.00000000000011</v>
      </c>
      <c r="I31">
        <f t="shared" si="1"/>
        <v>811.80000000000007</v>
      </c>
      <c r="K31">
        <f>COUNTIF($A$2:$A$265, A31)</f>
        <v>1</v>
      </c>
    </row>
    <row r="32" spans="1:11">
      <c r="A32">
        <v>1032</v>
      </c>
      <c r="B32" t="s">
        <v>238</v>
      </c>
      <c r="C32" t="s">
        <v>251</v>
      </c>
      <c r="D32" t="s">
        <v>252</v>
      </c>
      <c r="E32" t="s">
        <v>253</v>
      </c>
      <c r="F32" t="s">
        <v>254</v>
      </c>
      <c r="G32">
        <v>1780</v>
      </c>
      <c r="H32">
        <f t="shared" si="0"/>
        <v>1958.0000000000002</v>
      </c>
      <c r="I32">
        <f t="shared" si="1"/>
        <v>1762.2000000000003</v>
      </c>
      <c r="K32">
        <f>COUNTIF($A$2:$A$265, A32)</f>
        <v>1</v>
      </c>
    </row>
    <row r="33" spans="1:11">
      <c r="A33">
        <v>1033</v>
      </c>
      <c r="B33" t="s">
        <v>255</v>
      </c>
      <c r="C33" t="s">
        <v>256</v>
      </c>
      <c r="D33" t="s">
        <v>257</v>
      </c>
      <c r="E33" t="s">
        <v>258</v>
      </c>
      <c r="F33" t="s">
        <v>259</v>
      </c>
      <c r="G33">
        <v>2200</v>
      </c>
      <c r="H33">
        <f t="shared" si="0"/>
        <v>2420</v>
      </c>
      <c r="I33">
        <f t="shared" si="1"/>
        <v>2178</v>
      </c>
      <c r="K33">
        <f>COUNTIF($A$2:$A$265, A33)</f>
        <v>1</v>
      </c>
    </row>
    <row r="34" spans="1:11">
      <c r="A34">
        <v>1034</v>
      </c>
      <c r="B34" t="s">
        <v>260</v>
      </c>
      <c r="C34" t="s">
        <v>261</v>
      </c>
      <c r="D34" t="s">
        <v>262</v>
      </c>
      <c r="E34" t="s">
        <v>263</v>
      </c>
      <c r="F34" t="s">
        <v>264</v>
      </c>
      <c r="G34">
        <v>2400</v>
      </c>
      <c r="H34">
        <f t="shared" ref="H34:H65" si="2">G34*1.1</f>
        <v>2640</v>
      </c>
      <c r="I34">
        <f t="shared" ref="I34:I65" si="3">H34*0.9</f>
        <v>2376</v>
      </c>
      <c r="K34">
        <f>COUNTIF($A$2:$A$265, A34)</f>
        <v>1</v>
      </c>
    </row>
    <row r="35" spans="1:11">
      <c r="A35">
        <v>1035</v>
      </c>
      <c r="B35" t="s">
        <v>265</v>
      </c>
      <c r="C35" t="s">
        <v>266</v>
      </c>
      <c r="D35" t="s">
        <v>267</v>
      </c>
      <c r="E35" t="s">
        <v>268</v>
      </c>
      <c r="F35" t="s">
        <v>269</v>
      </c>
      <c r="G35">
        <v>2200</v>
      </c>
      <c r="H35">
        <f t="shared" si="2"/>
        <v>2420</v>
      </c>
      <c r="I35">
        <f t="shared" si="3"/>
        <v>2178</v>
      </c>
      <c r="K35">
        <f>COUNTIF($A$2:$A$265, A35)</f>
        <v>1</v>
      </c>
    </row>
    <row r="36" spans="1:11">
      <c r="A36">
        <v>1036</v>
      </c>
      <c r="D36" t="s">
        <v>270</v>
      </c>
      <c r="E36" t="s">
        <v>271</v>
      </c>
      <c r="F36" t="s">
        <v>264</v>
      </c>
      <c r="G36">
        <v>900</v>
      </c>
      <c r="H36">
        <f t="shared" si="2"/>
        <v>990.00000000000011</v>
      </c>
      <c r="I36">
        <f t="shared" si="3"/>
        <v>891.00000000000011</v>
      </c>
      <c r="K36">
        <f>COUNTIF($A$2:$A$265, A36)</f>
        <v>1</v>
      </c>
    </row>
    <row r="37" spans="1:11">
      <c r="A37">
        <v>1037</v>
      </c>
      <c r="D37" t="s">
        <v>272</v>
      </c>
      <c r="E37" t="s">
        <v>273</v>
      </c>
      <c r="F37" t="s">
        <v>274</v>
      </c>
      <c r="G37">
        <v>2200</v>
      </c>
      <c r="H37">
        <f t="shared" si="2"/>
        <v>2420</v>
      </c>
      <c r="I37">
        <f t="shared" si="3"/>
        <v>2178</v>
      </c>
      <c r="K37">
        <f>COUNTIF($A$2:$A$265, A37)</f>
        <v>1</v>
      </c>
    </row>
    <row r="38" spans="1:11">
      <c r="A38">
        <v>1038</v>
      </c>
      <c r="D38" t="s">
        <v>252</v>
      </c>
      <c r="E38" t="s">
        <v>253</v>
      </c>
      <c r="F38" t="s">
        <v>254</v>
      </c>
      <c r="G38">
        <v>1780</v>
      </c>
      <c r="H38">
        <f t="shared" si="2"/>
        <v>1958.0000000000002</v>
      </c>
      <c r="I38">
        <f t="shared" si="3"/>
        <v>1762.2000000000003</v>
      </c>
      <c r="K38">
        <f>COUNTIF($A$2:$A$265, A38)</f>
        <v>1</v>
      </c>
    </row>
    <row r="39" spans="1:11">
      <c r="A39">
        <v>1039</v>
      </c>
      <c r="B39" t="s">
        <v>275</v>
      </c>
      <c r="C39" t="s">
        <v>276</v>
      </c>
      <c r="D39" t="s">
        <v>275</v>
      </c>
      <c r="E39" t="s">
        <v>214</v>
      </c>
      <c r="F39" t="s">
        <v>214</v>
      </c>
      <c r="G39">
        <v>698</v>
      </c>
      <c r="H39">
        <f t="shared" si="2"/>
        <v>767.80000000000007</v>
      </c>
      <c r="I39">
        <f t="shared" si="3"/>
        <v>691.0200000000001</v>
      </c>
      <c r="K39">
        <f>COUNTIF($A$2:$A$265, A39)</f>
        <v>1</v>
      </c>
    </row>
    <row r="40" spans="1:11">
      <c r="A40">
        <v>1040</v>
      </c>
      <c r="B40" t="s">
        <v>277</v>
      </c>
      <c r="C40" t="s">
        <v>278</v>
      </c>
      <c r="D40" t="s">
        <v>279</v>
      </c>
      <c r="E40" t="s">
        <v>280</v>
      </c>
      <c r="F40" t="s">
        <v>280</v>
      </c>
      <c r="G40">
        <v>2000</v>
      </c>
      <c r="H40">
        <f t="shared" si="2"/>
        <v>2200</v>
      </c>
      <c r="I40">
        <f t="shared" si="3"/>
        <v>1980</v>
      </c>
      <c r="K40">
        <f>COUNTIF($A$2:$A$265, A40)</f>
        <v>1</v>
      </c>
    </row>
    <row r="41" spans="1:11">
      <c r="A41">
        <v>1041</v>
      </c>
      <c r="B41" t="s">
        <v>281</v>
      </c>
      <c r="C41" t="s">
        <v>282</v>
      </c>
      <c r="D41" t="s">
        <v>283</v>
      </c>
      <c r="E41" t="s">
        <v>214</v>
      </c>
      <c r="F41" t="s">
        <v>214</v>
      </c>
      <c r="G41">
        <v>1799</v>
      </c>
      <c r="H41">
        <f t="shared" si="2"/>
        <v>1978.9</v>
      </c>
      <c r="I41">
        <f t="shared" si="3"/>
        <v>1781.0100000000002</v>
      </c>
      <c r="K41">
        <f>COUNTIF($A$2:$A$265, A41)</f>
        <v>1</v>
      </c>
    </row>
    <row r="42" spans="1:11">
      <c r="A42">
        <v>1042</v>
      </c>
      <c r="B42" t="s">
        <v>284</v>
      </c>
      <c r="C42" t="s">
        <v>285</v>
      </c>
      <c r="D42" t="s">
        <v>286</v>
      </c>
      <c r="E42" t="s">
        <v>287</v>
      </c>
      <c r="F42" t="s">
        <v>288</v>
      </c>
      <c r="G42">
        <v>2400</v>
      </c>
      <c r="H42">
        <f t="shared" si="2"/>
        <v>2640</v>
      </c>
      <c r="I42">
        <f t="shared" si="3"/>
        <v>2376</v>
      </c>
      <c r="K42">
        <f>COUNTIF($A$2:$A$265, A42)</f>
        <v>1</v>
      </c>
    </row>
    <row r="43" spans="1:11">
      <c r="A43">
        <v>1043</v>
      </c>
      <c r="B43" t="s">
        <v>289</v>
      </c>
      <c r="C43" t="s">
        <v>290</v>
      </c>
      <c r="D43" t="s">
        <v>291</v>
      </c>
      <c r="E43" t="s">
        <v>292</v>
      </c>
      <c r="F43" t="s">
        <v>269</v>
      </c>
      <c r="G43">
        <v>2400</v>
      </c>
      <c r="H43">
        <f t="shared" si="2"/>
        <v>2640</v>
      </c>
      <c r="I43">
        <f t="shared" si="3"/>
        <v>2376</v>
      </c>
      <c r="K43">
        <f>COUNTIF($A$2:$A$265, A43)</f>
        <v>1</v>
      </c>
    </row>
    <row r="44" spans="1:11">
      <c r="A44">
        <v>1044</v>
      </c>
      <c r="B44" t="s">
        <v>293</v>
      </c>
      <c r="C44" t="s">
        <v>294</v>
      </c>
      <c r="D44" t="s">
        <v>295</v>
      </c>
      <c r="E44" t="s">
        <v>296</v>
      </c>
      <c r="F44" t="s">
        <v>296</v>
      </c>
      <c r="G44">
        <v>1900</v>
      </c>
      <c r="H44">
        <f t="shared" si="2"/>
        <v>2090</v>
      </c>
      <c r="I44">
        <f t="shared" si="3"/>
        <v>1881</v>
      </c>
      <c r="K44">
        <f>COUNTIF($A$2:$A$265, A44)</f>
        <v>1</v>
      </c>
    </row>
    <row r="45" spans="1:11">
      <c r="A45">
        <v>1045</v>
      </c>
      <c r="B45" t="s">
        <v>297</v>
      </c>
      <c r="C45" t="s">
        <v>298</v>
      </c>
      <c r="D45" t="s">
        <v>297</v>
      </c>
      <c r="E45" t="s">
        <v>299</v>
      </c>
      <c r="F45" t="s">
        <v>300</v>
      </c>
      <c r="G45" t="s">
        <v>301</v>
      </c>
      <c r="H45">
        <f t="shared" si="2"/>
        <v>1760.0000000000002</v>
      </c>
      <c r="I45">
        <f t="shared" si="3"/>
        <v>1584.0000000000002</v>
      </c>
      <c r="K45">
        <f>COUNTIF($A$2:$A$265, A45)</f>
        <v>1</v>
      </c>
    </row>
    <row r="46" spans="1:11">
      <c r="A46">
        <v>1046</v>
      </c>
      <c r="B46" t="s">
        <v>302</v>
      </c>
      <c r="C46" t="s">
        <v>303</v>
      </c>
      <c r="D46" t="s">
        <v>304</v>
      </c>
      <c r="E46" t="s">
        <v>263</v>
      </c>
      <c r="F46" t="s">
        <v>264</v>
      </c>
      <c r="G46">
        <v>2400</v>
      </c>
      <c r="H46">
        <f t="shared" si="2"/>
        <v>2640</v>
      </c>
      <c r="I46">
        <f t="shared" si="3"/>
        <v>2376</v>
      </c>
      <c r="K46">
        <f>COUNTIF($A$2:$A$265, A46)</f>
        <v>1</v>
      </c>
    </row>
    <row r="47" spans="1:11">
      <c r="A47">
        <v>1047</v>
      </c>
      <c r="B47" t="s">
        <v>265</v>
      </c>
      <c r="C47" t="s">
        <v>305</v>
      </c>
      <c r="D47" t="s">
        <v>267</v>
      </c>
      <c r="E47" t="s">
        <v>268</v>
      </c>
      <c r="F47" t="s">
        <v>269</v>
      </c>
      <c r="G47">
        <v>2200</v>
      </c>
      <c r="H47">
        <f t="shared" si="2"/>
        <v>2420</v>
      </c>
      <c r="I47">
        <f t="shared" si="3"/>
        <v>2178</v>
      </c>
      <c r="K47">
        <f>COUNTIF($A$2:$A$265, A47)</f>
        <v>1</v>
      </c>
    </row>
    <row r="48" spans="1:11">
      <c r="A48">
        <v>1048</v>
      </c>
      <c r="D48" t="s">
        <v>270</v>
      </c>
      <c r="E48" t="s">
        <v>271</v>
      </c>
      <c r="F48" t="s">
        <v>264</v>
      </c>
      <c r="G48">
        <v>900</v>
      </c>
      <c r="H48">
        <f t="shared" si="2"/>
        <v>990.00000000000011</v>
      </c>
      <c r="I48">
        <f t="shared" si="3"/>
        <v>891.00000000000011</v>
      </c>
      <c r="K48">
        <f>COUNTIF($A$2:$A$265, A48)</f>
        <v>1</v>
      </c>
    </row>
    <row r="49" spans="1:11">
      <c r="A49">
        <v>1049</v>
      </c>
      <c r="D49" t="s">
        <v>252</v>
      </c>
      <c r="E49" t="s">
        <v>253</v>
      </c>
      <c r="F49" t="s">
        <v>254</v>
      </c>
      <c r="G49">
        <v>1780</v>
      </c>
      <c r="H49">
        <f t="shared" si="2"/>
        <v>1958.0000000000002</v>
      </c>
      <c r="I49">
        <f t="shared" si="3"/>
        <v>1762.2000000000003</v>
      </c>
      <c r="K49">
        <f>COUNTIF($A$2:$A$265, A49)</f>
        <v>1</v>
      </c>
    </row>
    <row r="50" spans="1:11">
      <c r="A50">
        <v>1050</v>
      </c>
      <c r="D50" t="s">
        <v>306</v>
      </c>
      <c r="E50" t="s">
        <v>307</v>
      </c>
      <c r="F50" t="s">
        <v>308</v>
      </c>
      <c r="G50">
        <v>2100</v>
      </c>
      <c r="H50">
        <f t="shared" si="2"/>
        <v>2310</v>
      </c>
      <c r="I50">
        <f t="shared" si="3"/>
        <v>2079</v>
      </c>
      <c r="K50">
        <f>COUNTIF($A$2:$A$265, A50)</f>
        <v>1</v>
      </c>
    </row>
    <row r="51" spans="1:11">
      <c r="A51">
        <v>1051</v>
      </c>
      <c r="B51" t="s">
        <v>284</v>
      </c>
      <c r="C51" t="s">
        <v>309</v>
      </c>
      <c r="D51" t="s">
        <v>286</v>
      </c>
      <c r="E51" t="s">
        <v>287</v>
      </c>
      <c r="F51" t="s">
        <v>288</v>
      </c>
      <c r="G51">
        <v>2400</v>
      </c>
      <c r="H51">
        <f t="shared" si="2"/>
        <v>2640</v>
      </c>
      <c r="I51">
        <f t="shared" si="3"/>
        <v>2376</v>
      </c>
      <c r="K51">
        <f>COUNTIF($A$2:$A$265, A51)</f>
        <v>1</v>
      </c>
    </row>
    <row r="52" spans="1:11">
      <c r="A52">
        <v>1052</v>
      </c>
      <c r="B52" t="s">
        <v>283</v>
      </c>
      <c r="C52" t="s">
        <v>310</v>
      </c>
      <c r="D52" t="s">
        <v>311</v>
      </c>
      <c r="E52" t="s">
        <v>214</v>
      </c>
      <c r="F52" t="s">
        <v>214</v>
      </c>
      <c r="G52">
        <v>1799</v>
      </c>
      <c r="H52">
        <f t="shared" si="2"/>
        <v>1978.9</v>
      </c>
      <c r="I52">
        <f t="shared" si="3"/>
        <v>1781.0100000000002</v>
      </c>
      <c r="K52">
        <f>COUNTIF($A$2:$A$265, A52)</f>
        <v>1</v>
      </c>
    </row>
    <row r="53" spans="1:11">
      <c r="A53">
        <v>1053</v>
      </c>
      <c r="D53" t="s">
        <v>312</v>
      </c>
      <c r="E53" t="s">
        <v>271</v>
      </c>
      <c r="F53" t="s">
        <v>264</v>
      </c>
      <c r="G53">
        <v>800</v>
      </c>
      <c r="H53">
        <f t="shared" si="2"/>
        <v>880.00000000000011</v>
      </c>
      <c r="I53">
        <f t="shared" si="3"/>
        <v>792.00000000000011</v>
      </c>
      <c r="K53">
        <f>COUNTIF($A$2:$A$265, A53)</f>
        <v>1</v>
      </c>
    </row>
    <row r="54" spans="1:11">
      <c r="A54">
        <v>1054</v>
      </c>
      <c r="D54" t="s">
        <v>313</v>
      </c>
      <c r="E54" t="s">
        <v>253</v>
      </c>
      <c r="F54" t="s">
        <v>254</v>
      </c>
      <c r="G54">
        <v>1780</v>
      </c>
      <c r="H54">
        <f t="shared" si="2"/>
        <v>1958.0000000000002</v>
      </c>
      <c r="I54">
        <f t="shared" si="3"/>
        <v>1762.2000000000003</v>
      </c>
      <c r="K54">
        <f>COUNTIF($A$2:$A$265, A54)</f>
        <v>1</v>
      </c>
    </row>
    <row r="55" spans="1:11">
      <c r="A55">
        <v>1055</v>
      </c>
      <c r="B55" t="s">
        <v>275</v>
      </c>
      <c r="D55" t="s">
        <v>314</v>
      </c>
      <c r="E55" t="s">
        <v>214</v>
      </c>
      <c r="F55" t="s">
        <v>214</v>
      </c>
      <c r="G55">
        <v>698</v>
      </c>
      <c r="H55">
        <f t="shared" si="2"/>
        <v>767.80000000000007</v>
      </c>
      <c r="I55">
        <f t="shared" si="3"/>
        <v>691.0200000000001</v>
      </c>
      <c r="K55">
        <f>COUNTIF($A$2:$A$265, A55)</f>
        <v>1</v>
      </c>
    </row>
    <row r="56" spans="1:11">
      <c r="A56">
        <v>1056</v>
      </c>
      <c r="B56" t="s">
        <v>315</v>
      </c>
      <c r="C56" t="s">
        <v>316</v>
      </c>
      <c r="D56" t="s">
        <v>317</v>
      </c>
      <c r="E56" t="s">
        <v>318</v>
      </c>
      <c r="F56" t="s">
        <v>254</v>
      </c>
      <c r="G56">
        <v>1480</v>
      </c>
      <c r="H56">
        <f t="shared" si="2"/>
        <v>1628.0000000000002</v>
      </c>
      <c r="I56">
        <f t="shared" si="3"/>
        <v>1465.2000000000003</v>
      </c>
      <c r="K56">
        <f>COUNTIF($A$2:$A$265, A56)</f>
        <v>1</v>
      </c>
    </row>
    <row r="57" spans="1:11">
      <c r="A57">
        <v>1057</v>
      </c>
      <c r="B57" t="s">
        <v>284</v>
      </c>
      <c r="C57" t="s">
        <v>319</v>
      </c>
      <c r="D57" t="s">
        <v>320</v>
      </c>
      <c r="E57" t="s">
        <v>321</v>
      </c>
      <c r="F57" t="s">
        <v>322</v>
      </c>
      <c r="G57" t="s">
        <v>323</v>
      </c>
      <c r="H57">
        <f t="shared" si="2"/>
        <v>2200</v>
      </c>
      <c r="I57">
        <f t="shared" si="3"/>
        <v>1980</v>
      </c>
      <c r="K57">
        <f>COUNTIF($A$2:$A$265, A57)</f>
        <v>1</v>
      </c>
    </row>
    <row r="58" spans="1:11">
      <c r="A58">
        <v>1058</v>
      </c>
      <c r="B58" t="s">
        <v>324</v>
      </c>
      <c r="C58" t="s">
        <v>305</v>
      </c>
      <c r="D58" t="s">
        <v>325</v>
      </c>
      <c r="E58" t="s">
        <v>326</v>
      </c>
      <c r="F58" t="s">
        <v>327</v>
      </c>
      <c r="G58">
        <v>1500</v>
      </c>
      <c r="H58">
        <f t="shared" si="2"/>
        <v>1650.0000000000002</v>
      </c>
      <c r="I58">
        <f t="shared" si="3"/>
        <v>1485.0000000000002</v>
      </c>
      <c r="K58">
        <f>COUNTIF($A$2:$A$265, A58)</f>
        <v>1</v>
      </c>
    </row>
    <row r="59" spans="1:11">
      <c r="A59">
        <v>1059</v>
      </c>
      <c r="D59" t="s">
        <v>328</v>
      </c>
      <c r="E59" t="s">
        <v>326</v>
      </c>
      <c r="F59" t="s">
        <v>327</v>
      </c>
      <c r="G59">
        <v>2000</v>
      </c>
      <c r="H59">
        <f t="shared" si="2"/>
        <v>2200</v>
      </c>
      <c r="I59">
        <f t="shared" si="3"/>
        <v>1980</v>
      </c>
      <c r="K59">
        <f>COUNTIF($A$2:$A$265, A59)</f>
        <v>1</v>
      </c>
    </row>
    <row r="60" spans="1:11">
      <c r="A60">
        <v>1060</v>
      </c>
      <c r="D60" t="s">
        <v>313</v>
      </c>
      <c r="E60" t="s">
        <v>253</v>
      </c>
      <c r="F60" t="s">
        <v>254</v>
      </c>
      <c r="G60">
        <v>1780</v>
      </c>
      <c r="H60">
        <f t="shared" si="2"/>
        <v>1958.0000000000002</v>
      </c>
      <c r="I60">
        <f t="shared" si="3"/>
        <v>1762.2000000000003</v>
      </c>
      <c r="K60">
        <f>COUNTIF($A$2:$A$265, A60)</f>
        <v>1</v>
      </c>
    </row>
    <row r="61" spans="1:11">
      <c r="A61">
        <v>1061</v>
      </c>
      <c r="B61" t="s">
        <v>329</v>
      </c>
      <c r="C61" t="s">
        <v>330</v>
      </c>
      <c r="D61" t="s">
        <v>331</v>
      </c>
      <c r="E61" t="s">
        <v>332</v>
      </c>
      <c r="F61" t="s">
        <v>333</v>
      </c>
      <c r="G61">
        <v>2500</v>
      </c>
      <c r="H61">
        <f t="shared" si="2"/>
        <v>2750</v>
      </c>
      <c r="I61">
        <f t="shared" si="3"/>
        <v>2475</v>
      </c>
      <c r="K61">
        <f>COUNTIF($A$2:$A$265, A61)</f>
        <v>1</v>
      </c>
    </row>
    <row r="62" spans="1:11">
      <c r="A62">
        <v>1062</v>
      </c>
      <c r="B62" t="s">
        <v>334</v>
      </c>
      <c r="C62" t="s">
        <v>335</v>
      </c>
      <c r="D62" t="s">
        <v>336</v>
      </c>
      <c r="E62" t="s">
        <v>337</v>
      </c>
      <c r="F62" t="s">
        <v>269</v>
      </c>
      <c r="G62">
        <v>2200</v>
      </c>
      <c r="H62">
        <f t="shared" si="2"/>
        <v>2420</v>
      </c>
      <c r="I62">
        <f t="shared" si="3"/>
        <v>2178</v>
      </c>
      <c r="K62">
        <f>COUNTIF($A$2:$A$265, A62)</f>
        <v>1</v>
      </c>
    </row>
    <row r="63" spans="1:11">
      <c r="A63">
        <v>1063</v>
      </c>
      <c r="B63" t="s">
        <v>260</v>
      </c>
      <c r="C63" t="s">
        <v>338</v>
      </c>
      <c r="D63" t="s">
        <v>304</v>
      </c>
      <c r="E63" t="s">
        <v>263</v>
      </c>
      <c r="F63" t="s">
        <v>264</v>
      </c>
      <c r="G63">
        <v>2400</v>
      </c>
      <c r="H63">
        <f t="shared" si="2"/>
        <v>2640</v>
      </c>
      <c r="I63">
        <f t="shared" si="3"/>
        <v>2376</v>
      </c>
      <c r="K63">
        <f>COUNTIF($A$2:$A$265, A63)</f>
        <v>1</v>
      </c>
    </row>
    <row r="64" spans="1:11">
      <c r="A64">
        <v>1064</v>
      </c>
      <c r="B64" t="s">
        <v>265</v>
      </c>
      <c r="C64" t="s">
        <v>339</v>
      </c>
      <c r="D64" t="s">
        <v>267</v>
      </c>
      <c r="E64" t="s">
        <v>268</v>
      </c>
      <c r="F64" t="s">
        <v>269</v>
      </c>
      <c r="G64">
        <v>2200</v>
      </c>
      <c r="H64">
        <f t="shared" si="2"/>
        <v>2420</v>
      </c>
      <c r="I64">
        <f t="shared" si="3"/>
        <v>2178</v>
      </c>
      <c r="K64">
        <f>COUNTIF($A$2:$A$265, A64)</f>
        <v>1</v>
      </c>
    </row>
    <row r="65" spans="1:11">
      <c r="A65">
        <v>1065</v>
      </c>
      <c r="D65" t="s">
        <v>270</v>
      </c>
      <c r="E65" t="s">
        <v>271</v>
      </c>
      <c r="F65" t="s">
        <v>264</v>
      </c>
      <c r="G65">
        <v>900</v>
      </c>
      <c r="H65">
        <f t="shared" si="2"/>
        <v>990.00000000000011</v>
      </c>
      <c r="I65">
        <f t="shared" si="3"/>
        <v>891.00000000000011</v>
      </c>
      <c r="K65">
        <f>COUNTIF($A$2:$A$265, A65)</f>
        <v>1</v>
      </c>
    </row>
    <row r="66" spans="1:11">
      <c r="A66">
        <v>1066</v>
      </c>
      <c r="D66" t="s">
        <v>252</v>
      </c>
      <c r="E66" t="s">
        <v>253</v>
      </c>
      <c r="F66" t="s">
        <v>254</v>
      </c>
      <c r="G66">
        <v>1780</v>
      </c>
      <c r="H66">
        <f t="shared" ref="H66:H97" si="4">G66*1.1</f>
        <v>1958.0000000000002</v>
      </c>
      <c r="I66">
        <f t="shared" ref="I66:I97" si="5">H66*0.9</f>
        <v>1762.2000000000003</v>
      </c>
      <c r="K66">
        <f>COUNTIF($A$2:$A$265, A66)</f>
        <v>1</v>
      </c>
    </row>
    <row r="67" spans="1:11">
      <c r="A67">
        <v>1067</v>
      </c>
      <c r="B67" t="s">
        <v>284</v>
      </c>
      <c r="C67" t="s">
        <v>319</v>
      </c>
      <c r="D67" t="s">
        <v>320</v>
      </c>
      <c r="E67" t="s">
        <v>321</v>
      </c>
      <c r="F67" t="s">
        <v>322</v>
      </c>
      <c r="G67" t="s">
        <v>323</v>
      </c>
      <c r="H67">
        <f t="shared" si="4"/>
        <v>2200</v>
      </c>
      <c r="I67">
        <f t="shared" si="5"/>
        <v>1980</v>
      </c>
      <c r="K67">
        <f>COUNTIF($A$2:$A$265, A67)</f>
        <v>1</v>
      </c>
    </row>
    <row r="68" spans="1:11">
      <c r="A68">
        <v>1068</v>
      </c>
      <c r="B68" t="s">
        <v>340</v>
      </c>
      <c r="C68" t="s">
        <v>341</v>
      </c>
      <c r="D68" t="s">
        <v>342</v>
      </c>
      <c r="E68" t="s">
        <v>343</v>
      </c>
      <c r="F68" t="s">
        <v>344</v>
      </c>
      <c r="G68">
        <v>2500</v>
      </c>
      <c r="H68">
        <f t="shared" si="4"/>
        <v>2750</v>
      </c>
      <c r="I68">
        <f t="shared" si="5"/>
        <v>2475</v>
      </c>
      <c r="K68">
        <f>COUNTIF($A$2:$A$265, A68)</f>
        <v>1</v>
      </c>
    </row>
    <row r="69" spans="1:11">
      <c r="A69">
        <v>1069</v>
      </c>
      <c r="B69" t="s">
        <v>345</v>
      </c>
      <c r="C69" t="s">
        <v>346</v>
      </c>
      <c r="D69" t="s">
        <v>325</v>
      </c>
      <c r="E69" t="s">
        <v>326</v>
      </c>
      <c r="F69" t="s">
        <v>327</v>
      </c>
      <c r="G69">
        <v>1500</v>
      </c>
      <c r="H69">
        <f t="shared" si="4"/>
        <v>1650.0000000000002</v>
      </c>
      <c r="I69">
        <f t="shared" si="5"/>
        <v>1485.0000000000002</v>
      </c>
      <c r="K69">
        <f>COUNTIF($A$2:$A$265, A69)</f>
        <v>1</v>
      </c>
    </row>
    <row r="70" spans="1:11">
      <c r="A70">
        <v>1070</v>
      </c>
      <c r="D70" t="s">
        <v>328</v>
      </c>
      <c r="E70" t="s">
        <v>326</v>
      </c>
      <c r="F70" t="s">
        <v>327</v>
      </c>
      <c r="G70">
        <v>2000</v>
      </c>
      <c r="H70">
        <f t="shared" si="4"/>
        <v>2200</v>
      </c>
      <c r="I70">
        <f t="shared" si="5"/>
        <v>1980</v>
      </c>
      <c r="K70">
        <f>COUNTIF($A$2:$A$265, A70)</f>
        <v>1</v>
      </c>
    </row>
    <row r="71" spans="1:11">
      <c r="A71">
        <v>1071</v>
      </c>
      <c r="D71" t="s">
        <v>347</v>
      </c>
      <c r="E71" t="s">
        <v>348</v>
      </c>
      <c r="F71" t="s">
        <v>264</v>
      </c>
      <c r="G71">
        <v>3400</v>
      </c>
      <c r="H71">
        <f t="shared" si="4"/>
        <v>3740.0000000000005</v>
      </c>
      <c r="I71">
        <f t="shared" si="5"/>
        <v>3366.0000000000005</v>
      </c>
      <c r="K71">
        <f>COUNTIF($A$2:$A$265, A71)</f>
        <v>1</v>
      </c>
    </row>
    <row r="72" spans="1:11">
      <c r="A72">
        <v>1072</v>
      </c>
      <c r="D72" t="s">
        <v>313</v>
      </c>
      <c r="E72" t="s">
        <v>349</v>
      </c>
      <c r="F72" t="s">
        <v>254</v>
      </c>
      <c r="G72">
        <v>1780</v>
      </c>
      <c r="H72">
        <f t="shared" si="4"/>
        <v>1958.0000000000002</v>
      </c>
      <c r="I72">
        <f t="shared" si="5"/>
        <v>1762.2000000000003</v>
      </c>
      <c r="K72">
        <f>COUNTIF($A$2:$A$265, A72)</f>
        <v>1</v>
      </c>
    </row>
    <row r="73" spans="1:11">
      <c r="A73">
        <v>1073</v>
      </c>
      <c r="B73" t="s">
        <v>350</v>
      </c>
      <c r="C73" t="s">
        <v>351</v>
      </c>
      <c r="D73" t="s">
        <v>352</v>
      </c>
      <c r="E73" t="s">
        <v>353</v>
      </c>
      <c r="F73" t="s">
        <v>354</v>
      </c>
      <c r="G73" t="s">
        <v>355</v>
      </c>
      <c r="H73">
        <f t="shared" si="4"/>
        <v>2420</v>
      </c>
      <c r="I73">
        <f t="shared" si="5"/>
        <v>2178</v>
      </c>
      <c r="K73">
        <f>COUNTIF($A$2:$A$265, A73)</f>
        <v>1</v>
      </c>
    </row>
    <row r="74" spans="1:11">
      <c r="A74">
        <v>1074</v>
      </c>
      <c r="B74" t="s">
        <v>356</v>
      </c>
      <c r="C74" t="s">
        <v>357</v>
      </c>
      <c r="D74" t="s">
        <v>358</v>
      </c>
      <c r="E74" t="s">
        <v>359</v>
      </c>
      <c r="F74" t="s">
        <v>254</v>
      </c>
      <c r="G74">
        <v>1480</v>
      </c>
      <c r="H74">
        <f t="shared" si="4"/>
        <v>1628.0000000000002</v>
      </c>
      <c r="I74">
        <f t="shared" si="5"/>
        <v>1465.2000000000003</v>
      </c>
      <c r="K74">
        <f>COUNTIF($A$2:$A$265, A74)</f>
        <v>1</v>
      </c>
    </row>
    <row r="75" spans="1:11">
      <c r="A75">
        <v>1075</v>
      </c>
      <c r="B75" t="s">
        <v>260</v>
      </c>
      <c r="C75" t="s">
        <v>338</v>
      </c>
      <c r="D75" t="s">
        <v>304</v>
      </c>
      <c r="E75" t="s">
        <v>263</v>
      </c>
      <c r="F75" t="s">
        <v>264</v>
      </c>
      <c r="G75">
        <v>2400</v>
      </c>
      <c r="H75">
        <f t="shared" si="4"/>
        <v>2640</v>
      </c>
      <c r="I75">
        <f t="shared" si="5"/>
        <v>2376</v>
      </c>
      <c r="K75">
        <f>COUNTIF($A$2:$A$265, A75)</f>
        <v>1</v>
      </c>
    </row>
    <row r="76" spans="1:11">
      <c r="A76">
        <v>1076</v>
      </c>
      <c r="B76" t="s">
        <v>265</v>
      </c>
      <c r="C76" t="s">
        <v>282</v>
      </c>
      <c r="D76" t="s">
        <v>267</v>
      </c>
      <c r="E76" t="s">
        <v>268</v>
      </c>
      <c r="F76" t="s">
        <v>269</v>
      </c>
      <c r="G76">
        <v>2200</v>
      </c>
      <c r="H76">
        <f t="shared" si="4"/>
        <v>2420</v>
      </c>
      <c r="I76">
        <f t="shared" si="5"/>
        <v>2178</v>
      </c>
      <c r="K76">
        <f>COUNTIF($A$2:$A$265, A76)</f>
        <v>1</v>
      </c>
    </row>
    <row r="77" spans="1:11">
      <c r="A77">
        <v>1077</v>
      </c>
      <c r="D77" t="s">
        <v>270</v>
      </c>
      <c r="E77" t="s">
        <v>271</v>
      </c>
      <c r="F77" t="s">
        <v>264</v>
      </c>
      <c r="G77">
        <v>900</v>
      </c>
      <c r="H77">
        <f t="shared" si="4"/>
        <v>990.00000000000011</v>
      </c>
      <c r="I77">
        <f t="shared" si="5"/>
        <v>891.00000000000011</v>
      </c>
      <c r="K77">
        <f>COUNTIF($A$2:$A$265, A77)</f>
        <v>1</v>
      </c>
    </row>
    <row r="78" spans="1:11">
      <c r="A78">
        <v>1078</v>
      </c>
      <c r="B78" t="s">
        <v>360</v>
      </c>
      <c r="C78" t="s">
        <v>361</v>
      </c>
      <c r="D78" t="s">
        <v>314</v>
      </c>
      <c r="E78" t="s">
        <v>214</v>
      </c>
      <c r="F78" t="s">
        <v>214</v>
      </c>
      <c r="G78">
        <v>698</v>
      </c>
      <c r="H78">
        <f t="shared" si="4"/>
        <v>767.80000000000007</v>
      </c>
      <c r="I78">
        <f t="shared" si="5"/>
        <v>691.0200000000001</v>
      </c>
      <c r="K78">
        <f>COUNTIF($A$2:$A$265, A78)</f>
        <v>1</v>
      </c>
    </row>
    <row r="79" spans="1:11">
      <c r="A79">
        <v>1079</v>
      </c>
      <c r="B79" t="s">
        <v>260</v>
      </c>
      <c r="C79" t="s">
        <v>362</v>
      </c>
      <c r="D79" t="s">
        <v>304</v>
      </c>
      <c r="E79" t="s">
        <v>263</v>
      </c>
      <c r="F79" t="s">
        <v>263</v>
      </c>
      <c r="G79">
        <v>2400</v>
      </c>
      <c r="H79">
        <f t="shared" si="4"/>
        <v>2640</v>
      </c>
      <c r="I79">
        <f t="shared" si="5"/>
        <v>2376</v>
      </c>
      <c r="K79">
        <f>COUNTIF($A$2:$A$265, A79)</f>
        <v>1</v>
      </c>
    </row>
    <row r="80" spans="1:11">
      <c r="A80">
        <v>1080</v>
      </c>
      <c r="B80" t="s">
        <v>363</v>
      </c>
      <c r="C80" t="s">
        <v>364</v>
      </c>
      <c r="D80" t="s">
        <v>365</v>
      </c>
      <c r="E80" t="s">
        <v>366</v>
      </c>
      <c r="F80" t="s">
        <v>367</v>
      </c>
      <c r="G80">
        <v>2500</v>
      </c>
      <c r="H80">
        <f t="shared" si="4"/>
        <v>2750</v>
      </c>
      <c r="I80">
        <f t="shared" si="5"/>
        <v>2475</v>
      </c>
      <c r="K80">
        <f>COUNTIF($A$2:$A$265, A80)</f>
        <v>1</v>
      </c>
    </row>
    <row r="81" spans="1:11">
      <c r="A81">
        <v>1081</v>
      </c>
      <c r="B81" t="s">
        <v>265</v>
      </c>
      <c r="C81" t="s">
        <v>310</v>
      </c>
      <c r="D81" t="s">
        <v>267</v>
      </c>
      <c r="E81" t="s">
        <v>268</v>
      </c>
      <c r="F81" t="s">
        <v>269</v>
      </c>
      <c r="G81">
        <v>2200</v>
      </c>
      <c r="H81">
        <f t="shared" si="4"/>
        <v>2420</v>
      </c>
      <c r="I81">
        <f t="shared" si="5"/>
        <v>2178</v>
      </c>
      <c r="K81">
        <f>COUNTIF($A$2:$A$265, A81)</f>
        <v>1</v>
      </c>
    </row>
    <row r="82" spans="1:11">
      <c r="A82">
        <v>1082</v>
      </c>
      <c r="D82" t="s">
        <v>270</v>
      </c>
      <c r="E82" t="s">
        <v>271</v>
      </c>
      <c r="F82" t="s">
        <v>264</v>
      </c>
      <c r="G82">
        <v>900</v>
      </c>
      <c r="H82">
        <f t="shared" si="4"/>
        <v>990.00000000000011</v>
      </c>
      <c r="I82">
        <f t="shared" si="5"/>
        <v>891.00000000000011</v>
      </c>
      <c r="K82">
        <f>COUNTIF($A$2:$A$265, A82)</f>
        <v>1</v>
      </c>
    </row>
    <row r="83" spans="1:11">
      <c r="A83">
        <v>1083</v>
      </c>
      <c r="D83" t="s">
        <v>252</v>
      </c>
      <c r="E83" t="s">
        <v>253</v>
      </c>
      <c r="F83" t="s">
        <v>254</v>
      </c>
      <c r="G83">
        <v>1780</v>
      </c>
      <c r="H83">
        <f t="shared" si="4"/>
        <v>1958.0000000000002</v>
      </c>
      <c r="I83">
        <f t="shared" si="5"/>
        <v>1762.2000000000003</v>
      </c>
      <c r="K83">
        <f>COUNTIF($A$2:$A$265, A83)</f>
        <v>1</v>
      </c>
    </row>
    <row r="84" spans="1:11">
      <c r="A84">
        <v>1084</v>
      </c>
      <c r="B84" t="s">
        <v>284</v>
      </c>
      <c r="C84" t="s">
        <v>285</v>
      </c>
      <c r="D84" t="s">
        <v>286</v>
      </c>
      <c r="E84" t="s">
        <v>287</v>
      </c>
      <c r="F84" t="s">
        <v>288</v>
      </c>
      <c r="G84">
        <v>2400</v>
      </c>
      <c r="H84">
        <f t="shared" si="4"/>
        <v>2640</v>
      </c>
      <c r="I84">
        <f t="shared" si="5"/>
        <v>2376</v>
      </c>
      <c r="K84">
        <f>COUNTIF($A$2:$A$265, A84)</f>
        <v>1</v>
      </c>
    </row>
    <row r="85" spans="1:11">
      <c r="A85">
        <v>1085</v>
      </c>
      <c r="B85" t="s">
        <v>368</v>
      </c>
      <c r="C85" t="s">
        <v>305</v>
      </c>
      <c r="D85" t="s">
        <v>369</v>
      </c>
      <c r="E85" t="s">
        <v>370</v>
      </c>
      <c r="F85" t="s">
        <v>264</v>
      </c>
      <c r="G85">
        <v>3000</v>
      </c>
      <c r="H85">
        <f t="shared" si="4"/>
        <v>3300.0000000000005</v>
      </c>
      <c r="I85">
        <f t="shared" si="5"/>
        <v>2970.0000000000005</v>
      </c>
      <c r="K85">
        <f>COUNTIF($A$2:$A$265, A85)</f>
        <v>1</v>
      </c>
    </row>
    <row r="86" spans="1:11">
      <c r="A86">
        <v>1086</v>
      </c>
      <c r="D86" t="s">
        <v>270</v>
      </c>
      <c r="E86" t="s">
        <v>271</v>
      </c>
      <c r="F86" t="s">
        <v>264</v>
      </c>
      <c r="G86">
        <v>900</v>
      </c>
      <c r="H86">
        <f t="shared" si="4"/>
        <v>990.00000000000011</v>
      </c>
      <c r="I86">
        <f t="shared" si="5"/>
        <v>891.00000000000011</v>
      </c>
      <c r="K86">
        <f>COUNTIF($A$2:$A$265, A86)</f>
        <v>1</v>
      </c>
    </row>
    <row r="87" spans="1:11">
      <c r="A87">
        <v>1087</v>
      </c>
      <c r="D87" t="s">
        <v>252</v>
      </c>
      <c r="E87" t="s">
        <v>253</v>
      </c>
      <c r="F87" t="s">
        <v>254</v>
      </c>
      <c r="G87">
        <v>1780</v>
      </c>
      <c r="H87">
        <f t="shared" si="4"/>
        <v>1958.0000000000002</v>
      </c>
      <c r="I87">
        <f t="shared" si="5"/>
        <v>1762.2000000000003</v>
      </c>
      <c r="K87">
        <f>COUNTIF($A$2:$A$265, A87)</f>
        <v>1</v>
      </c>
    </row>
    <row r="88" spans="1:11">
      <c r="A88">
        <v>1088</v>
      </c>
      <c r="B88" t="s">
        <v>371</v>
      </c>
      <c r="C88" t="s">
        <v>372</v>
      </c>
      <c r="D88" t="s">
        <v>373</v>
      </c>
      <c r="E88" t="s">
        <v>374</v>
      </c>
      <c r="F88" t="s">
        <v>375</v>
      </c>
      <c r="G88">
        <v>4500</v>
      </c>
      <c r="H88">
        <f t="shared" si="4"/>
        <v>4950</v>
      </c>
      <c r="I88">
        <f t="shared" si="5"/>
        <v>4455</v>
      </c>
      <c r="K88">
        <f>COUNTIF($A$2:$A$265, A88)</f>
        <v>1</v>
      </c>
    </row>
    <row r="89" spans="1:11">
      <c r="A89">
        <v>1089</v>
      </c>
      <c r="D89" t="s">
        <v>376</v>
      </c>
      <c r="E89" t="s">
        <v>377</v>
      </c>
      <c r="F89" t="s">
        <v>378</v>
      </c>
      <c r="G89">
        <v>5500</v>
      </c>
      <c r="H89">
        <f t="shared" si="4"/>
        <v>6050.0000000000009</v>
      </c>
      <c r="I89">
        <f t="shared" si="5"/>
        <v>5445.0000000000009</v>
      </c>
      <c r="K89">
        <f>COUNTIF($A$2:$A$265, A89)</f>
        <v>1</v>
      </c>
    </row>
    <row r="90" spans="1:11">
      <c r="A90">
        <v>1090</v>
      </c>
      <c r="B90" t="s">
        <v>379</v>
      </c>
      <c r="C90" t="s">
        <v>380</v>
      </c>
      <c r="D90" t="s">
        <v>381</v>
      </c>
      <c r="E90" t="s">
        <v>382</v>
      </c>
      <c r="F90" t="s">
        <v>383</v>
      </c>
      <c r="G90">
        <v>950</v>
      </c>
      <c r="H90">
        <f t="shared" si="4"/>
        <v>1045</v>
      </c>
      <c r="I90">
        <f t="shared" si="5"/>
        <v>940.5</v>
      </c>
      <c r="K90">
        <f>COUNTIF($A$2:$A$265, A90)</f>
        <v>1</v>
      </c>
    </row>
    <row r="91" spans="1:11">
      <c r="A91">
        <v>1091</v>
      </c>
      <c r="D91" t="s">
        <v>384</v>
      </c>
      <c r="E91" t="s">
        <v>382</v>
      </c>
      <c r="F91" t="s">
        <v>383</v>
      </c>
      <c r="G91">
        <v>950</v>
      </c>
      <c r="H91">
        <f t="shared" si="4"/>
        <v>1045</v>
      </c>
      <c r="I91">
        <f t="shared" si="5"/>
        <v>940.5</v>
      </c>
      <c r="K91">
        <f>COUNTIF($A$2:$A$265, A91)</f>
        <v>1</v>
      </c>
    </row>
    <row r="92" spans="1:11">
      <c r="A92">
        <v>1092</v>
      </c>
      <c r="B92" t="s">
        <v>385</v>
      </c>
      <c r="C92" t="s">
        <v>386</v>
      </c>
      <c r="D92" t="s">
        <v>387</v>
      </c>
      <c r="E92" t="s">
        <v>388</v>
      </c>
      <c r="F92" t="s">
        <v>378</v>
      </c>
      <c r="G92">
        <v>2000</v>
      </c>
      <c r="H92">
        <f t="shared" si="4"/>
        <v>2200</v>
      </c>
      <c r="I92">
        <f t="shared" si="5"/>
        <v>1980</v>
      </c>
      <c r="K92">
        <f>COUNTIF($A$2:$A$265, A92)</f>
        <v>1</v>
      </c>
    </row>
    <row r="93" spans="1:11">
      <c r="A93">
        <v>1093</v>
      </c>
      <c r="B93" t="s">
        <v>371</v>
      </c>
      <c r="C93" t="s">
        <v>372</v>
      </c>
      <c r="D93" t="s">
        <v>373</v>
      </c>
      <c r="E93" t="s">
        <v>374</v>
      </c>
      <c r="F93" t="s">
        <v>375</v>
      </c>
      <c r="G93">
        <v>4500</v>
      </c>
      <c r="H93">
        <f t="shared" si="4"/>
        <v>4950</v>
      </c>
      <c r="I93">
        <f t="shared" si="5"/>
        <v>4455</v>
      </c>
      <c r="K93">
        <f>COUNTIF($A$2:$A$265, A93)</f>
        <v>1</v>
      </c>
    </row>
    <row r="94" spans="1:11">
      <c r="A94">
        <v>1094</v>
      </c>
      <c r="D94" t="s">
        <v>376</v>
      </c>
      <c r="E94" t="s">
        <v>377</v>
      </c>
      <c r="F94" t="s">
        <v>378</v>
      </c>
      <c r="G94">
        <v>5500</v>
      </c>
      <c r="H94">
        <f t="shared" si="4"/>
        <v>6050.0000000000009</v>
      </c>
      <c r="I94">
        <f t="shared" si="5"/>
        <v>5445.0000000000009</v>
      </c>
      <c r="K94">
        <f>COUNTIF($A$2:$A$265, A94)</f>
        <v>1</v>
      </c>
    </row>
    <row r="95" spans="1:11">
      <c r="A95">
        <v>1095</v>
      </c>
      <c r="B95" t="s">
        <v>368</v>
      </c>
      <c r="C95" t="s">
        <v>266</v>
      </c>
      <c r="D95" t="s">
        <v>389</v>
      </c>
      <c r="E95" t="s">
        <v>390</v>
      </c>
      <c r="F95" t="s">
        <v>264</v>
      </c>
      <c r="G95">
        <v>3000</v>
      </c>
      <c r="H95">
        <f t="shared" si="4"/>
        <v>3300.0000000000005</v>
      </c>
      <c r="I95">
        <f t="shared" si="5"/>
        <v>2970.0000000000005</v>
      </c>
      <c r="K95">
        <f>COUNTIF($A$2:$A$265, A95)</f>
        <v>1</v>
      </c>
    </row>
    <row r="96" spans="1:11">
      <c r="A96">
        <v>1096</v>
      </c>
      <c r="D96" t="s">
        <v>270</v>
      </c>
      <c r="E96" t="s">
        <v>271</v>
      </c>
      <c r="F96" t="s">
        <v>264</v>
      </c>
      <c r="G96">
        <v>900</v>
      </c>
      <c r="H96">
        <f t="shared" si="4"/>
        <v>990.00000000000011</v>
      </c>
      <c r="I96">
        <f t="shared" si="5"/>
        <v>891.00000000000011</v>
      </c>
      <c r="K96">
        <f>COUNTIF($A$2:$A$265, A96)</f>
        <v>1</v>
      </c>
    </row>
    <row r="97" spans="1:11">
      <c r="A97">
        <v>1097</v>
      </c>
      <c r="D97" t="s">
        <v>252</v>
      </c>
      <c r="E97" t="s">
        <v>253</v>
      </c>
      <c r="F97" t="s">
        <v>254</v>
      </c>
      <c r="G97">
        <v>1780</v>
      </c>
      <c r="H97">
        <f t="shared" si="4"/>
        <v>1958.0000000000002</v>
      </c>
      <c r="I97">
        <f t="shared" si="5"/>
        <v>1762.2000000000003</v>
      </c>
      <c r="K97">
        <f>COUNTIF($A$2:$A$265, A97)</f>
        <v>1</v>
      </c>
    </row>
    <row r="98" spans="1:11">
      <c r="A98">
        <v>1098</v>
      </c>
      <c r="B98" t="s">
        <v>379</v>
      </c>
      <c r="C98" t="s">
        <v>380</v>
      </c>
      <c r="D98" t="s">
        <v>381</v>
      </c>
      <c r="E98" t="s">
        <v>382</v>
      </c>
      <c r="F98" t="s">
        <v>383</v>
      </c>
      <c r="G98">
        <v>950</v>
      </c>
      <c r="H98">
        <f t="shared" ref="H98:H112" si="6">G98*1.1</f>
        <v>1045</v>
      </c>
      <c r="I98">
        <f t="shared" ref="I98:I112" si="7">H98*0.9</f>
        <v>940.5</v>
      </c>
      <c r="K98">
        <f>COUNTIF($A$2:$A$265, A98)</f>
        <v>1</v>
      </c>
    </row>
    <row r="99" spans="1:11">
      <c r="A99">
        <v>1099</v>
      </c>
      <c r="D99" t="s">
        <v>384</v>
      </c>
      <c r="E99" t="s">
        <v>382</v>
      </c>
      <c r="F99" t="s">
        <v>383</v>
      </c>
      <c r="G99">
        <v>950</v>
      </c>
      <c r="H99">
        <f t="shared" si="6"/>
        <v>1045</v>
      </c>
      <c r="I99">
        <f t="shared" si="7"/>
        <v>940.5</v>
      </c>
      <c r="K99">
        <f>COUNTIF($A$2:$A$265, A99)</f>
        <v>1</v>
      </c>
    </row>
    <row r="100" spans="1:11">
      <c r="A100">
        <v>1100</v>
      </c>
      <c r="B100" t="s">
        <v>284</v>
      </c>
      <c r="C100" t="s">
        <v>319</v>
      </c>
      <c r="D100" t="s">
        <v>320</v>
      </c>
      <c r="E100" t="s">
        <v>321</v>
      </c>
      <c r="F100" t="s">
        <v>322</v>
      </c>
      <c r="G100" t="s">
        <v>323</v>
      </c>
      <c r="H100">
        <f t="shared" si="6"/>
        <v>2200</v>
      </c>
      <c r="I100">
        <f t="shared" si="7"/>
        <v>1980</v>
      </c>
      <c r="K100">
        <f>COUNTIF($A$2:$A$265, A100)</f>
        <v>1</v>
      </c>
    </row>
    <row r="101" spans="1:11">
      <c r="A101">
        <v>1101</v>
      </c>
      <c r="B101" t="s">
        <v>391</v>
      </c>
      <c r="C101" t="s">
        <v>237</v>
      </c>
      <c r="D101" t="s">
        <v>216</v>
      </c>
      <c r="E101" t="s">
        <v>217</v>
      </c>
      <c r="F101" t="s">
        <v>218</v>
      </c>
      <c r="G101">
        <v>2404</v>
      </c>
      <c r="H101">
        <f t="shared" si="6"/>
        <v>2644.4</v>
      </c>
      <c r="I101">
        <f t="shared" si="7"/>
        <v>2379.96</v>
      </c>
      <c r="K101">
        <f>COUNTIF($A$2:$A$265, A101)</f>
        <v>1</v>
      </c>
    </row>
    <row r="102" spans="1:11">
      <c r="A102">
        <v>1102</v>
      </c>
      <c r="B102" t="s">
        <v>392</v>
      </c>
      <c r="C102" t="s">
        <v>393</v>
      </c>
      <c r="D102" t="s">
        <v>394</v>
      </c>
      <c r="E102" t="s">
        <v>395</v>
      </c>
      <c r="F102" t="s">
        <v>201</v>
      </c>
      <c r="G102">
        <v>1800</v>
      </c>
      <c r="H102">
        <f t="shared" si="6"/>
        <v>1980.0000000000002</v>
      </c>
      <c r="I102">
        <f t="shared" si="7"/>
        <v>1782.0000000000002</v>
      </c>
      <c r="K102">
        <f>COUNTIF($A$2:$A$265, A102)</f>
        <v>1</v>
      </c>
    </row>
    <row r="103" spans="1:11">
      <c r="A103">
        <v>1103</v>
      </c>
      <c r="D103" t="s">
        <v>396</v>
      </c>
      <c r="E103" t="s">
        <v>397</v>
      </c>
      <c r="F103" t="s">
        <v>146</v>
      </c>
      <c r="G103">
        <v>1800</v>
      </c>
      <c r="H103">
        <f t="shared" si="6"/>
        <v>1980.0000000000002</v>
      </c>
      <c r="I103">
        <f t="shared" si="7"/>
        <v>1782.0000000000002</v>
      </c>
      <c r="K103">
        <f>COUNTIF($A$2:$A$265, A103)</f>
        <v>1</v>
      </c>
    </row>
    <row r="104" spans="1:11">
      <c r="A104">
        <v>1104</v>
      </c>
      <c r="B104" t="s">
        <v>398</v>
      </c>
      <c r="C104" t="s">
        <v>393</v>
      </c>
      <c r="D104" t="s">
        <v>399</v>
      </c>
      <c r="E104" t="s">
        <v>400</v>
      </c>
      <c r="F104" t="s">
        <v>201</v>
      </c>
      <c r="G104">
        <v>1900</v>
      </c>
      <c r="H104">
        <f t="shared" si="6"/>
        <v>2090</v>
      </c>
      <c r="I104">
        <f t="shared" si="7"/>
        <v>1881</v>
      </c>
      <c r="K104">
        <f>COUNTIF($A$2:$A$265, A104)</f>
        <v>1</v>
      </c>
    </row>
    <row r="105" spans="1:11">
      <c r="A105">
        <v>1105</v>
      </c>
      <c r="B105" t="s">
        <v>401</v>
      </c>
      <c r="C105" t="s">
        <v>233</v>
      </c>
      <c r="D105" t="s">
        <v>402</v>
      </c>
      <c r="E105" t="s">
        <v>403</v>
      </c>
      <c r="F105" t="s">
        <v>404</v>
      </c>
      <c r="G105">
        <v>2600</v>
      </c>
      <c r="H105">
        <f t="shared" si="6"/>
        <v>2860.0000000000005</v>
      </c>
      <c r="I105">
        <f t="shared" si="7"/>
        <v>2574.0000000000005</v>
      </c>
      <c r="K105">
        <f>COUNTIF($A$2:$A$265, A105)</f>
        <v>1</v>
      </c>
    </row>
    <row r="106" spans="1:11">
      <c r="A106">
        <v>1106</v>
      </c>
      <c r="D106" t="s">
        <v>405</v>
      </c>
      <c r="E106" t="s">
        <v>406</v>
      </c>
      <c r="F106" t="s">
        <v>407</v>
      </c>
      <c r="G106">
        <v>820</v>
      </c>
      <c r="H106">
        <f t="shared" si="6"/>
        <v>902.00000000000011</v>
      </c>
      <c r="I106">
        <f t="shared" si="7"/>
        <v>811.80000000000007</v>
      </c>
      <c r="K106">
        <f>COUNTIF($A$2:$A$265, A106)</f>
        <v>1</v>
      </c>
    </row>
    <row r="107" spans="1:11">
      <c r="A107">
        <v>1107</v>
      </c>
      <c r="B107" t="s">
        <v>408</v>
      </c>
      <c r="C107" t="s">
        <v>409</v>
      </c>
      <c r="D107" t="s">
        <v>410</v>
      </c>
      <c r="E107" t="s">
        <v>411</v>
      </c>
      <c r="F107" t="s">
        <v>412</v>
      </c>
      <c r="G107">
        <v>1600</v>
      </c>
      <c r="H107">
        <f t="shared" si="6"/>
        <v>1760.0000000000002</v>
      </c>
      <c r="I107">
        <f t="shared" si="7"/>
        <v>1584.0000000000002</v>
      </c>
      <c r="K107">
        <f>COUNTIF($A$2:$A$265, A107)</f>
        <v>1</v>
      </c>
    </row>
    <row r="108" spans="1:11">
      <c r="A108">
        <v>1108</v>
      </c>
      <c r="B108" t="s">
        <v>413</v>
      </c>
      <c r="C108" t="s">
        <v>414</v>
      </c>
      <c r="D108" t="s">
        <v>415</v>
      </c>
      <c r="E108" t="s">
        <v>416</v>
      </c>
      <c r="F108" t="s">
        <v>417</v>
      </c>
      <c r="G108">
        <v>1900</v>
      </c>
      <c r="H108">
        <f t="shared" si="6"/>
        <v>2090</v>
      </c>
      <c r="I108">
        <f t="shared" si="7"/>
        <v>1881</v>
      </c>
      <c r="K108">
        <f>COUNTIF($A$2:$A$265, A108)</f>
        <v>1</v>
      </c>
    </row>
    <row r="109" spans="1:11">
      <c r="A109">
        <v>1109</v>
      </c>
      <c r="D109" t="s">
        <v>418</v>
      </c>
      <c r="E109" t="s">
        <v>419</v>
      </c>
      <c r="F109" t="s">
        <v>420</v>
      </c>
      <c r="G109">
        <v>1100</v>
      </c>
      <c r="H109">
        <f t="shared" si="6"/>
        <v>1210</v>
      </c>
      <c r="I109">
        <f t="shared" si="7"/>
        <v>1089</v>
      </c>
      <c r="K109">
        <f>COUNTIF($A$2:$A$265, A109)</f>
        <v>1</v>
      </c>
    </row>
    <row r="110" spans="1:11">
      <c r="A110">
        <v>1110</v>
      </c>
      <c r="B110" t="s">
        <v>421</v>
      </c>
      <c r="C110" t="s">
        <v>422</v>
      </c>
      <c r="D110" t="s">
        <v>423</v>
      </c>
      <c r="E110" t="s">
        <v>424</v>
      </c>
      <c r="F110" t="s">
        <v>344</v>
      </c>
      <c r="G110">
        <v>2300</v>
      </c>
      <c r="H110">
        <f t="shared" si="6"/>
        <v>2530</v>
      </c>
      <c r="I110">
        <f t="shared" si="7"/>
        <v>2277</v>
      </c>
      <c r="K110">
        <f>COUNTIF($A$2:$A$265, A110)</f>
        <v>1</v>
      </c>
    </row>
    <row r="111" spans="1:11">
      <c r="A111">
        <v>1111</v>
      </c>
      <c r="B111" t="s">
        <v>421</v>
      </c>
      <c r="C111" t="s">
        <v>422</v>
      </c>
      <c r="D111" t="s">
        <v>423</v>
      </c>
      <c r="E111" t="s">
        <v>424</v>
      </c>
      <c r="F111" t="s">
        <v>344</v>
      </c>
      <c r="G111">
        <v>2300</v>
      </c>
      <c r="H111">
        <f t="shared" si="6"/>
        <v>2530</v>
      </c>
      <c r="I111">
        <f t="shared" si="7"/>
        <v>2277</v>
      </c>
      <c r="K111">
        <f>COUNTIF($A$2:$A$265, A111)</f>
        <v>1</v>
      </c>
    </row>
    <row r="112" spans="1:11">
      <c r="A112">
        <v>1112</v>
      </c>
      <c r="B112" t="s">
        <v>425</v>
      </c>
      <c r="C112" t="s">
        <v>426</v>
      </c>
      <c r="D112" t="s">
        <v>427</v>
      </c>
      <c r="E112" t="s">
        <v>428</v>
      </c>
      <c r="F112" t="s">
        <v>429</v>
      </c>
      <c r="G112">
        <v>2400</v>
      </c>
      <c r="H112">
        <f t="shared" si="6"/>
        <v>2640</v>
      </c>
      <c r="I112">
        <f t="shared" si="7"/>
        <v>2376</v>
      </c>
      <c r="K112">
        <f>COUNTIF($A$2:$A$265, A112)</f>
        <v>1</v>
      </c>
    </row>
    <row r="113" spans="1:11">
      <c r="A113">
        <v>1113</v>
      </c>
      <c r="B113" t="s">
        <v>430</v>
      </c>
      <c r="C113" t="s">
        <v>139</v>
      </c>
      <c r="D113" t="s">
        <v>431</v>
      </c>
      <c r="I113">
        <v>26017</v>
      </c>
      <c r="K113">
        <f>COUNTIF($A$2:$A$265, A113)</f>
        <v>1</v>
      </c>
    </row>
    <row r="114" spans="1:11">
      <c r="A114">
        <v>1114</v>
      </c>
      <c r="D114" t="s">
        <v>432</v>
      </c>
      <c r="I114">
        <v>3900</v>
      </c>
      <c r="K114">
        <f>COUNTIF($A$2:$A$265, A114)</f>
        <v>1</v>
      </c>
    </row>
    <row r="115" spans="1:11">
      <c r="A115">
        <v>1115</v>
      </c>
      <c r="D115" t="s">
        <v>433</v>
      </c>
      <c r="I115">
        <v>3900</v>
      </c>
      <c r="K115">
        <f>COUNTIF($A$2:$A$265, A115)</f>
        <v>1</v>
      </c>
    </row>
    <row r="116" spans="1:11" ht="23.15">
      <c r="A116">
        <v>2001</v>
      </c>
      <c r="B116" t="s">
        <v>434</v>
      </c>
      <c r="C116" t="s">
        <v>435</v>
      </c>
      <c r="D116" t="s">
        <v>436</v>
      </c>
      <c r="E116" t="s">
        <v>437</v>
      </c>
      <c r="F116" t="s">
        <v>438</v>
      </c>
      <c r="G116">
        <v>3270</v>
      </c>
      <c r="H116">
        <f t="shared" ref="H116:H197" si="8">G116*1.1</f>
        <v>3597.0000000000005</v>
      </c>
      <c r="I116">
        <f>H116:H131</f>
        <v>3597.0000000000005</v>
      </c>
      <c r="K116">
        <f>COUNTIF($A$2:$A$265, A116)</f>
        <v>1</v>
      </c>
    </row>
    <row r="117" spans="1:11" ht="23.15">
      <c r="A117">
        <v>2002</v>
      </c>
      <c r="B117" t="s">
        <v>439</v>
      </c>
      <c r="C117" t="s">
        <v>440</v>
      </c>
      <c r="D117" t="s">
        <v>441</v>
      </c>
      <c r="E117" t="s">
        <v>442</v>
      </c>
      <c r="F117" t="s">
        <v>438</v>
      </c>
      <c r="G117">
        <v>3270</v>
      </c>
      <c r="H117">
        <f t="shared" si="8"/>
        <v>3597.0000000000005</v>
      </c>
      <c r="I117">
        <f>H117:H131</f>
        <v>3597.0000000000005</v>
      </c>
      <c r="K117">
        <f>COUNTIF($A$2:$A$265, A117)</f>
        <v>1</v>
      </c>
    </row>
    <row r="118" spans="1:11">
      <c r="A118">
        <v>2003</v>
      </c>
      <c r="B118" t="s">
        <v>434</v>
      </c>
      <c r="C118" t="s">
        <v>443</v>
      </c>
      <c r="D118" t="s">
        <v>444</v>
      </c>
      <c r="E118" t="s">
        <v>445</v>
      </c>
      <c r="F118" t="s">
        <v>446</v>
      </c>
      <c r="G118">
        <v>2750</v>
      </c>
      <c r="H118">
        <f t="shared" si="8"/>
        <v>3025.0000000000005</v>
      </c>
      <c r="I118">
        <f t="shared" ref="I118:I199" si="9">H118*0.9</f>
        <v>2722.5000000000005</v>
      </c>
      <c r="K118">
        <f>COUNTIF($A$2:$A$265, A118)</f>
        <v>1</v>
      </c>
    </row>
    <row r="119" spans="1:11">
      <c r="A119">
        <v>2004</v>
      </c>
      <c r="B119" t="s">
        <v>439</v>
      </c>
      <c r="C119" t="s">
        <v>447</v>
      </c>
      <c r="D119" t="s">
        <v>448</v>
      </c>
      <c r="E119" t="s">
        <v>449</v>
      </c>
      <c r="F119" t="s">
        <v>450</v>
      </c>
      <c r="G119">
        <v>2650</v>
      </c>
      <c r="H119">
        <f t="shared" si="8"/>
        <v>2915.0000000000005</v>
      </c>
      <c r="I119">
        <f t="shared" si="9"/>
        <v>2623.5000000000005</v>
      </c>
      <c r="K119">
        <f>COUNTIF($A$2:$A$265, A119)</f>
        <v>1</v>
      </c>
    </row>
    <row r="120" spans="1:11" ht="23.15">
      <c r="A120">
        <v>2005</v>
      </c>
      <c r="B120" t="s">
        <v>451</v>
      </c>
      <c r="C120" t="s">
        <v>452</v>
      </c>
      <c r="D120" t="s">
        <v>453</v>
      </c>
      <c r="E120" t="s">
        <v>454</v>
      </c>
      <c r="F120" t="s">
        <v>438</v>
      </c>
      <c r="G120">
        <v>3270</v>
      </c>
      <c r="H120">
        <f t="shared" si="8"/>
        <v>3597.0000000000005</v>
      </c>
      <c r="I120">
        <f t="shared" si="9"/>
        <v>3237.3000000000006</v>
      </c>
      <c r="K120">
        <f>COUNTIF($A$2:$A$265, A120)</f>
        <v>1</v>
      </c>
    </row>
    <row r="121" spans="1:11">
      <c r="A121">
        <v>2006</v>
      </c>
      <c r="B121" t="s">
        <v>455</v>
      </c>
      <c r="C121" t="s">
        <v>456</v>
      </c>
      <c r="D121" t="s">
        <v>457</v>
      </c>
      <c r="E121" t="s">
        <v>458</v>
      </c>
      <c r="F121" t="s">
        <v>459</v>
      </c>
      <c r="G121">
        <v>1000</v>
      </c>
      <c r="H121">
        <f t="shared" si="8"/>
        <v>1100</v>
      </c>
      <c r="I121">
        <f t="shared" si="9"/>
        <v>990</v>
      </c>
      <c r="K121">
        <f>COUNTIF($A$2:$A$265, A121)</f>
        <v>1</v>
      </c>
    </row>
    <row r="122" spans="1:11" ht="23.15">
      <c r="A122">
        <v>2007</v>
      </c>
      <c r="B122" t="s">
        <v>460</v>
      </c>
      <c r="C122" t="s">
        <v>461</v>
      </c>
      <c r="D122" t="s">
        <v>462</v>
      </c>
      <c r="E122" t="s">
        <v>463</v>
      </c>
      <c r="F122" t="s">
        <v>464</v>
      </c>
      <c r="G122">
        <v>3270</v>
      </c>
      <c r="H122">
        <f t="shared" si="8"/>
        <v>3597.0000000000005</v>
      </c>
      <c r="I122">
        <f t="shared" si="9"/>
        <v>3237.3000000000006</v>
      </c>
      <c r="K122">
        <f>COUNTIF($A$2:$A$265, A122)</f>
        <v>1</v>
      </c>
    </row>
    <row r="123" spans="1:11" ht="23.15">
      <c r="A123">
        <v>2008</v>
      </c>
      <c r="B123" t="s">
        <v>460</v>
      </c>
      <c r="C123" t="s">
        <v>465</v>
      </c>
      <c r="D123" t="s">
        <v>466</v>
      </c>
      <c r="E123" t="s">
        <v>467</v>
      </c>
      <c r="F123" t="s">
        <v>438</v>
      </c>
      <c r="G123">
        <v>3270</v>
      </c>
      <c r="H123">
        <f t="shared" si="8"/>
        <v>3597.0000000000005</v>
      </c>
      <c r="I123">
        <f t="shared" si="9"/>
        <v>3237.3000000000006</v>
      </c>
      <c r="K123">
        <f>COUNTIF($A$2:$A$265, A123)</f>
        <v>1</v>
      </c>
    </row>
    <row r="124" spans="1:11">
      <c r="A124">
        <v>2009</v>
      </c>
      <c r="B124" t="s">
        <v>455</v>
      </c>
      <c r="C124" t="s">
        <v>468</v>
      </c>
      <c r="D124" t="s">
        <v>469</v>
      </c>
      <c r="E124" t="s">
        <v>470</v>
      </c>
      <c r="F124" t="s">
        <v>450</v>
      </c>
      <c r="G124">
        <v>2500</v>
      </c>
      <c r="H124">
        <f t="shared" si="8"/>
        <v>2750</v>
      </c>
      <c r="I124">
        <f t="shared" si="9"/>
        <v>2475</v>
      </c>
      <c r="K124">
        <f>COUNTIF($A$2:$A$265, A124)</f>
        <v>1</v>
      </c>
    </row>
    <row r="125" spans="1:11">
      <c r="A125">
        <v>2010</v>
      </c>
      <c r="B125" t="s">
        <v>471</v>
      </c>
      <c r="C125" t="s">
        <v>472</v>
      </c>
      <c r="D125" t="s">
        <v>473</v>
      </c>
      <c r="E125" t="s">
        <v>474</v>
      </c>
      <c r="F125" t="s">
        <v>446</v>
      </c>
      <c r="G125">
        <v>2700</v>
      </c>
      <c r="H125">
        <f t="shared" si="8"/>
        <v>2970.0000000000005</v>
      </c>
      <c r="I125">
        <f t="shared" si="9"/>
        <v>2673.0000000000005</v>
      </c>
      <c r="K125">
        <f>COUNTIF($A$2:$A$265, A125)</f>
        <v>1</v>
      </c>
    </row>
    <row r="126" spans="1:11">
      <c r="A126">
        <v>2011</v>
      </c>
      <c r="D126" t="s">
        <v>475</v>
      </c>
      <c r="E126" t="s">
        <v>476</v>
      </c>
      <c r="F126" t="s">
        <v>180</v>
      </c>
      <c r="G126">
        <v>1700</v>
      </c>
      <c r="H126">
        <f t="shared" si="8"/>
        <v>1870.0000000000002</v>
      </c>
      <c r="I126">
        <f t="shared" si="9"/>
        <v>1683.0000000000002</v>
      </c>
      <c r="K126">
        <f>COUNTIF($A$2:$A$265, A126)</f>
        <v>1</v>
      </c>
    </row>
    <row r="127" spans="1:11">
      <c r="A127">
        <v>2012</v>
      </c>
      <c r="B127" t="s">
        <v>455</v>
      </c>
      <c r="C127" t="s">
        <v>477</v>
      </c>
      <c r="D127" t="s">
        <v>478</v>
      </c>
      <c r="E127" t="s">
        <v>479</v>
      </c>
      <c r="F127" t="s">
        <v>201</v>
      </c>
      <c r="G127">
        <v>1600</v>
      </c>
      <c r="H127">
        <f t="shared" si="8"/>
        <v>1760.0000000000002</v>
      </c>
      <c r="I127">
        <f t="shared" si="9"/>
        <v>1584.0000000000002</v>
      </c>
      <c r="K127">
        <f>COUNTIF($A$2:$A$265, A127)</f>
        <v>1</v>
      </c>
    </row>
    <row r="128" spans="1:11">
      <c r="A128">
        <v>2013</v>
      </c>
      <c r="B128" t="s">
        <v>480</v>
      </c>
      <c r="C128" t="s">
        <v>481</v>
      </c>
      <c r="D128" t="s">
        <v>482</v>
      </c>
      <c r="E128" t="s">
        <v>483</v>
      </c>
      <c r="F128" t="s">
        <v>165</v>
      </c>
      <c r="G128">
        <v>1900</v>
      </c>
      <c r="H128">
        <f t="shared" si="8"/>
        <v>2090</v>
      </c>
      <c r="I128">
        <f t="shared" si="9"/>
        <v>1881</v>
      </c>
      <c r="K128">
        <f>COUNTIF($A$2:$A$265, A128)</f>
        <v>1</v>
      </c>
    </row>
    <row r="129" spans="1:11">
      <c r="A129">
        <v>2014</v>
      </c>
      <c r="B129" t="s">
        <v>484</v>
      </c>
      <c r="C129" t="s">
        <v>485</v>
      </c>
      <c r="D129" t="s">
        <v>486</v>
      </c>
      <c r="E129" t="s">
        <v>487</v>
      </c>
      <c r="F129" t="s">
        <v>488</v>
      </c>
      <c r="G129" t="s">
        <v>489</v>
      </c>
      <c r="H129">
        <f t="shared" si="8"/>
        <v>2640</v>
      </c>
      <c r="I129">
        <f t="shared" si="9"/>
        <v>2376</v>
      </c>
      <c r="K129">
        <f>COUNTIF($A$2:$A$265, A129)</f>
        <v>1</v>
      </c>
    </row>
    <row r="130" spans="1:11">
      <c r="A130">
        <v>2015</v>
      </c>
      <c r="B130" t="s">
        <v>490</v>
      </c>
      <c r="C130" t="s">
        <v>491</v>
      </c>
      <c r="D130" t="s">
        <v>492</v>
      </c>
      <c r="E130" t="s">
        <v>493</v>
      </c>
      <c r="F130" t="s">
        <v>494</v>
      </c>
      <c r="G130">
        <v>2700</v>
      </c>
      <c r="H130">
        <f t="shared" si="8"/>
        <v>2970.0000000000005</v>
      </c>
      <c r="I130">
        <f t="shared" si="9"/>
        <v>2673.0000000000005</v>
      </c>
      <c r="K130">
        <f>COUNTIF($A$2:$A$265, A130)</f>
        <v>1</v>
      </c>
    </row>
    <row r="131" spans="1:11">
      <c r="A131">
        <v>2016</v>
      </c>
      <c r="B131" t="s">
        <v>495</v>
      </c>
      <c r="D131" t="s">
        <v>495</v>
      </c>
      <c r="E131" t="s">
        <v>214</v>
      </c>
      <c r="F131" t="s">
        <v>214</v>
      </c>
      <c r="G131">
        <v>689</v>
      </c>
      <c r="H131">
        <f t="shared" si="8"/>
        <v>757.90000000000009</v>
      </c>
      <c r="I131">
        <f t="shared" si="9"/>
        <v>682.11000000000013</v>
      </c>
      <c r="K131">
        <f>COUNTIF($A$2:$A$265, A131)</f>
        <v>1</v>
      </c>
    </row>
    <row r="132" spans="1:11">
      <c r="A132">
        <v>2017</v>
      </c>
      <c r="B132" t="s">
        <v>496</v>
      </c>
      <c r="C132" t="s">
        <v>491</v>
      </c>
      <c r="D132" t="s">
        <v>497</v>
      </c>
      <c r="E132" t="s">
        <v>498</v>
      </c>
      <c r="F132" t="s">
        <v>499</v>
      </c>
      <c r="G132">
        <v>600</v>
      </c>
      <c r="H132">
        <f t="shared" si="8"/>
        <v>660</v>
      </c>
      <c r="I132">
        <f t="shared" si="9"/>
        <v>594</v>
      </c>
      <c r="K132">
        <f>COUNTIF($A$2:$A$265, A132)</f>
        <v>1</v>
      </c>
    </row>
    <row r="133" spans="1:11">
      <c r="A133">
        <v>2018</v>
      </c>
      <c r="D133" t="s">
        <v>500</v>
      </c>
      <c r="E133" t="s">
        <v>498</v>
      </c>
      <c r="F133" t="s">
        <v>499</v>
      </c>
      <c r="G133">
        <v>600</v>
      </c>
      <c r="H133">
        <f t="shared" si="8"/>
        <v>660</v>
      </c>
      <c r="I133">
        <f t="shared" si="9"/>
        <v>594</v>
      </c>
      <c r="K133">
        <f>COUNTIF($A$2:$A$265, A133)</f>
        <v>1</v>
      </c>
    </row>
    <row r="134" spans="1:11">
      <c r="A134">
        <v>2019</v>
      </c>
      <c r="B134" t="s">
        <v>501</v>
      </c>
      <c r="C134" t="s">
        <v>502</v>
      </c>
      <c r="D134" t="s">
        <v>503</v>
      </c>
      <c r="E134" t="s">
        <v>504</v>
      </c>
      <c r="F134" t="s">
        <v>505</v>
      </c>
      <c r="G134">
        <v>1700</v>
      </c>
      <c r="H134">
        <f t="shared" si="8"/>
        <v>1870.0000000000002</v>
      </c>
      <c r="I134">
        <f t="shared" si="9"/>
        <v>1683.0000000000002</v>
      </c>
      <c r="K134">
        <f>COUNTIF($A$2:$A$265, A134)</f>
        <v>1</v>
      </c>
    </row>
    <row r="135" spans="1:11">
      <c r="A135">
        <v>2020</v>
      </c>
      <c r="B135" t="s">
        <v>501</v>
      </c>
      <c r="C135" t="s">
        <v>506</v>
      </c>
      <c r="D135" t="s">
        <v>507</v>
      </c>
      <c r="E135" t="s">
        <v>508</v>
      </c>
      <c r="F135" t="s">
        <v>254</v>
      </c>
      <c r="G135">
        <v>1880</v>
      </c>
      <c r="H135">
        <f t="shared" si="8"/>
        <v>2068</v>
      </c>
      <c r="I135">
        <f t="shared" si="9"/>
        <v>1861.2</v>
      </c>
      <c r="K135">
        <f>COUNTIF($A$2:$A$265, A135)</f>
        <v>1</v>
      </c>
    </row>
    <row r="136" spans="1:11">
      <c r="A136">
        <v>2021</v>
      </c>
      <c r="B136" t="s">
        <v>501</v>
      </c>
      <c r="C136" t="s">
        <v>509</v>
      </c>
      <c r="D136" t="s">
        <v>510</v>
      </c>
      <c r="E136" t="s">
        <v>511</v>
      </c>
      <c r="F136" t="s">
        <v>512</v>
      </c>
      <c r="G136">
        <v>2900</v>
      </c>
      <c r="H136">
        <f t="shared" si="8"/>
        <v>3190.0000000000005</v>
      </c>
      <c r="I136">
        <f t="shared" si="9"/>
        <v>2871.0000000000005</v>
      </c>
      <c r="K136">
        <f>COUNTIF($A$2:$A$265, A136)</f>
        <v>1</v>
      </c>
    </row>
    <row r="137" spans="1:11">
      <c r="A137">
        <v>2022</v>
      </c>
      <c r="D137" t="s">
        <v>513</v>
      </c>
      <c r="E137" t="s">
        <v>511</v>
      </c>
      <c r="F137" t="s">
        <v>512</v>
      </c>
      <c r="G137">
        <v>2200</v>
      </c>
      <c r="H137">
        <f t="shared" si="8"/>
        <v>2420</v>
      </c>
      <c r="I137">
        <f t="shared" si="9"/>
        <v>2178</v>
      </c>
      <c r="K137">
        <f>COUNTIF($A$2:$A$265, A137)</f>
        <v>1</v>
      </c>
    </row>
    <row r="138" spans="1:11">
      <c r="A138">
        <v>2023</v>
      </c>
      <c r="B138" t="s">
        <v>255</v>
      </c>
      <c r="C138" t="s">
        <v>256</v>
      </c>
      <c r="D138" t="s">
        <v>257</v>
      </c>
      <c r="E138" t="s">
        <v>258</v>
      </c>
      <c r="F138" t="s">
        <v>259</v>
      </c>
      <c r="G138">
        <v>2200</v>
      </c>
      <c r="H138">
        <f t="shared" si="8"/>
        <v>2420</v>
      </c>
      <c r="I138">
        <f t="shared" si="9"/>
        <v>2178</v>
      </c>
      <c r="K138">
        <f>COUNTIF($A$2:$A$265, A138)</f>
        <v>1</v>
      </c>
    </row>
    <row r="139" spans="1:11">
      <c r="A139">
        <v>2024</v>
      </c>
      <c r="B139" t="s">
        <v>514</v>
      </c>
      <c r="C139" t="s">
        <v>515</v>
      </c>
      <c r="D139" t="s">
        <v>516</v>
      </c>
      <c r="E139" t="s">
        <v>296</v>
      </c>
      <c r="F139" t="s">
        <v>296</v>
      </c>
      <c r="G139">
        <v>1886</v>
      </c>
      <c r="H139">
        <f t="shared" si="8"/>
        <v>2074.6000000000004</v>
      </c>
      <c r="I139">
        <f t="shared" si="9"/>
        <v>1867.1400000000003</v>
      </c>
      <c r="K139">
        <f>COUNTIF($A$2:$A$265, A139)</f>
        <v>1</v>
      </c>
    </row>
    <row r="140" spans="1:11">
      <c r="A140">
        <v>2025</v>
      </c>
      <c r="B140" t="s">
        <v>517</v>
      </c>
      <c r="C140" t="s">
        <v>515</v>
      </c>
      <c r="D140" t="s">
        <v>518</v>
      </c>
      <c r="E140" t="s">
        <v>296</v>
      </c>
      <c r="F140" t="s">
        <v>296</v>
      </c>
      <c r="G140">
        <v>1714</v>
      </c>
      <c r="H140">
        <f t="shared" si="8"/>
        <v>1885.4</v>
      </c>
      <c r="I140">
        <f t="shared" si="9"/>
        <v>1696.8600000000001</v>
      </c>
      <c r="K140">
        <f>COUNTIF($A$2:$A$265, A140)</f>
        <v>1</v>
      </c>
    </row>
    <row r="141" spans="1:11">
      <c r="A141">
        <v>2026</v>
      </c>
      <c r="B141" t="s">
        <v>519</v>
      </c>
      <c r="C141" t="s">
        <v>520</v>
      </c>
      <c r="D141" t="s">
        <v>521</v>
      </c>
      <c r="E141" t="s">
        <v>522</v>
      </c>
      <c r="F141" t="s">
        <v>274</v>
      </c>
      <c r="G141">
        <v>2500</v>
      </c>
      <c r="H141">
        <f t="shared" si="8"/>
        <v>2750</v>
      </c>
      <c r="I141">
        <f t="shared" si="9"/>
        <v>2475</v>
      </c>
      <c r="K141">
        <f>COUNTIF($A$2:$A$265, A141)</f>
        <v>1</v>
      </c>
    </row>
    <row r="142" spans="1:11">
      <c r="A142">
        <v>2027</v>
      </c>
      <c r="B142" t="s">
        <v>523</v>
      </c>
      <c r="C142" t="s">
        <v>524</v>
      </c>
      <c r="D142" t="s">
        <v>525</v>
      </c>
      <c r="E142" t="s">
        <v>526</v>
      </c>
      <c r="F142" t="s">
        <v>269</v>
      </c>
      <c r="G142">
        <v>2400</v>
      </c>
      <c r="H142">
        <f t="shared" si="8"/>
        <v>2640</v>
      </c>
      <c r="I142">
        <f t="shared" si="9"/>
        <v>2376</v>
      </c>
      <c r="K142">
        <f>COUNTIF($A$2:$A$265, A142)</f>
        <v>1</v>
      </c>
    </row>
    <row r="143" spans="1:11">
      <c r="A143">
        <v>2028</v>
      </c>
      <c r="B143" t="s">
        <v>527</v>
      </c>
      <c r="C143" t="s">
        <v>528</v>
      </c>
      <c r="D143" t="s">
        <v>529</v>
      </c>
      <c r="E143" t="s">
        <v>530</v>
      </c>
      <c r="F143" t="s">
        <v>223</v>
      </c>
      <c r="G143">
        <v>3800</v>
      </c>
      <c r="H143">
        <f t="shared" si="8"/>
        <v>4180</v>
      </c>
      <c r="I143">
        <f t="shared" si="9"/>
        <v>3762</v>
      </c>
      <c r="K143">
        <f>COUNTIF($A$2:$A$265, A143)</f>
        <v>1</v>
      </c>
    </row>
    <row r="144" spans="1:11">
      <c r="A144">
        <v>2029</v>
      </c>
      <c r="D144" t="s">
        <v>531</v>
      </c>
      <c r="E144" t="s">
        <v>532</v>
      </c>
      <c r="F144" t="s">
        <v>533</v>
      </c>
      <c r="G144">
        <v>3600</v>
      </c>
      <c r="H144">
        <f t="shared" si="8"/>
        <v>3960.0000000000005</v>
      </c>
      <c r="I144">
        <f t="shared" si="9"/>
        <v>3564.0000000000005</v>
      </c>
      <c r="K144">
        <f>COUNTIF($A$2:$A$265, A144)</f>
        <v>1</v>
      </c>
    </row>
    <row r="145" spans="1:11">
      <c r="A145">
        <v>2030</v>
      </c>
      <c r="B145" t="s">
        <v>534</v>
      </c>
      <c r="C145" t="s">
        <v>535</v>
      </c>
      <c r="D145" t="s">
        <v>536</v>
      </c>
      <c r="E145" t="s">
        <v>537</v>
      </c>
      <c r="F145" t="s">
        <v>274</v>
      </c>
      <c r="G145">
        <v>2500</v>
      </c>
      <c r="H145">
        <f t="shared" si="8"/>
        <v>2750</v>
      </c>
      <c r="I145">
        <f t="shared" si="9"/>
        <v>2475</v>
      </c>
      <c r="K145">
        <f>COUNTIF($A$2:$A$265, A145)</f>
        <v>1</v>
      </c>
    </row>
    <row r="146" spans="1:11" ht="23.15">
      <c r="A146" s="77">
        <v>2031</v>
      </c>
      <c r="B146" s="78" t="s">
        <v>774</v>
      </c>
      <c r="C146" s="79" t="s">
        <v>775</v>
      </c>
      <c r="D146" s="80" t="s">
        <v>776</v>
      </c>
      <c r="E146" s="80" t="s">
        <v>777</v>
      </c>
      <c r="F146" s="80" t="s">
        <v>810</v>
      </c>
      <c r="G146" s="81" t="s">
        <v>811</v>
      </c>
      <c r="H146" s="82">
        <f t="shared" si="8"/>
        <v>2750</v>
      </c>
      <c r="I146" s="83">
        <f t="shared" si="9"/>
        <v>2475</v>
      </c>
      <c r="K146">
        <f>COUNTIF($A$2:$A$265, A146)</f>
        <v>1</v>
      </c>
    </row>
    <row r="147" spans="1:11" ht="23.15">
      <c r="A147" s="77">
        <v>2032</v>
      </c>
      <c r="B147" s="84"/>
      <c r="C147" s="85"/>
      <c r="D147" s="80" t="s">
        <v>778</v>
      </c>
      <c r="E147" s="80" t="s">
        <v>779</v>
      </c>
      <c r="F147" s="80" t="s">
        <v>812</v>
      </c>
      <c r="G147" s="81" t="s">
        <v>813</v>
      </c>
      <c r="H147" s="82">
        <f t="shared" si="8"/>
        <v>2860.0000000000005</v>
      </c>
      <c r="I147" s="83">
        <f t="shared" si="9"/>
        <v>2574.0000000000005</v>
      </c>
    </row>
    <row r="148" spans="1:11" ht="23.15">
      <c r="A148" s="77">
        <v>2033</v>
      </c>
      <c r="B148" s="86" t="s">
        <v>814</v>
      </c>
      <c r="C148" s="87" t="s">
        <v>815</v>
      </c>
      <c r="D148" s="88" t="s">
        <v>780</v>
      </c>
      <c r="E148" s="89" t="s">
        <v>781</v>
      </c>
      <c r="F148" s="89" t="s">
        <v>781</v>
      </c>
      <c r="G148" s="90">
        <v>2300</v>
      </c>
      <c r="H148" s="82">
        <f t="shared" si="8"/>
        <v>2530</v>
      </c>
      <c r="I148" s="83">
        <f t="shared" si="9"/>
        <v>2277</v>
      </c>
    </row>
    <row r="149" spans="1:11" ht="23.15">
      <c r="A149" s="77">
        <v>2034</v>
      </c>
      <c r="B149" s="86" t="s">
        <v>782</v>
      </c>
      <c r="C149" s="87" t="s">
        <v>783</v>
      </c>
      <c r="D149" s="91" t="s">
        <v>784</v>
      </c>
      <c r="E149" s="92" t="s">
        <v>785</v>
      </c>
      <c r="F149" s="92" t="s">
        <v>375</v>
      </c>
      <c r="G149" s="82">
        <v>1886</v>
      </c>
      <c r="H149" s="82">
        <f t="shared" si="8"/>
        <v>2074.6000000000004</v>
      </c>
      <c r="I149" s="83">
        <f t="shared" si="9"/>
        <v>1867.1400000000003</v>
      </c>
    </row>
    <row r="150" spans="1:11" ht="23.15">
      <c r="A150" s="77">
        <v>2035</v>
      </c>
      <c r="B150" s="86" t="s">
        <v>786</v>
      </c>
      <c r="C150" s="87" t="s">
        <v>787</v>
      </c>
      <c r="D150" s="88" t="s">
        <v>788</v>
      </c>
      <c r="E150" s="92" t="s">
        <v>789</v>
      </c>
      <c r="F150" s="92" t="s">
        <v>223</v>
      </c>
      <c r="G150" s="90">
        <v>2200</v>
      </c>
      <c r="H150" s="82">
        <f t="shared" si="8"/>
        <v>2420</v>
      </c>
      <c r="I150" s="83">
        <f t="shared" si="9"/>
        <v>2178</v>
      </c>
    </row>
    <row r="151" spans="1:11" ht="23.15">
      <c r="A151" s="77">
        <v>2036</v>
      </c>
      <c r="B151" s="86" t="s">
        <v>790</v>
      </c>
      <c r="C151" s="87" t="s">
        <v>791</v>
      </c>
      <c r="D151" s="88" t="s">
        <v>816</v>
      </c>
      <c r="E151" s="92" t="s">
        <v>792</v>
      </c>
      <c r="F151" s="92" t="s">
        <v>269</v>
      </c>
      <c r="G151" s="90">
        <v>2500</v>
      </c>
      <c r="H151" s="82">
        <f t="shared" si="8"/>
        <v>2750</v>
      </c>
      <c r="I151" s="83">
        <f t="shared" si="9"/>
        <v>2475</v>
      </c>
    </row>
    <row r="152" spans="1:11" ht="23.15">
      <c r="A152" s="77">
        <v>2037</v>
      </c>
      <c r="B152" s="78" t="s">
        <v>817</v>
      </c>
      <c r="C152" s="79" t="s">
        <v>793</v>
      </c>
      <c r="D152" s="88" t="s">
        <v>794</v>
      </c>
      <c r="E152" s="89" t="s">
        <v>795</v>
      </c>
      <c r="F152" s="92" t="s">
        <v>223</v>
      </c>
      <c r="G152" s="90">
        <v>2400</v>
      </c>
      <c r="H152" s="82">
        <f t="shared" si="8"/>
        <v>2640</v>
      </c>
      <c r="I152" s="83">
        <f t="shared" si="9"/>
        <v>2376</v>
      </c>
    </row>
    <row r="153" spans="1:11" ht="23.15">
      <c r="A153" s="77">
        <v>2038</v>
      </c>
      <c r="B153" s="84"/>
      <c r="C153" s="85"/>
      <c r="D153" s="88" t="s">
        <v>796</v>
      </c>
      <c r="E153" s="93" t="s">
        <v>797</v>
      </c>
      <c r="F153" s="92" t="s">
        <v>798</v>
      </c>
      <c r="G153" s="90">
        <v>4200</v>
      </c>
      <c r="H153" s="82">
        <f t="shared" si="8"/>
        <v>4620</v>
      </c>
      <c r="I153" s="83">
        <f t="shared" si="9"/>
        <v>4158</v>
      </c>
    </row>
    <row r="154" spans="1:11" ht="23.15">
      <c r="A154" s="77">
        <v>2039</v>
      </c>
      <c r="B154" s="86" t="s">
        <v>799</v>
      </c>
      <c r="C154" s="87" t="s">
        <v>800</v>
      </c>
      <c r="D154" s="80" t="s">
        <v>801</v>
      </c>
      <c r="E154" s="80" t="s">
        <v>802</v>
      </c>
      <c r="F154" s="80" t="s">
        <v>818</v>
      </c>
      <c r="G154" s="94" t="s">
        <v>819</v>
      </c>
      <c r="H154" s="82">
        <f t="shared" si="8"/>
        <v>3300.0000000000005</v>
      </c>
      <c r="I154" s="83">
        <f t="shared" si="9"/>
        <v>2970.0000000000005</v>
      </c>
    </row>
    <row r="155" spans="1:11" ht="23.15">
      <c r="A155" s="77">
        <v>2040</v>
      </c>
      <c r="B155" s="86" t="s">
        <v>803</v>
      </c>
      <c r="C155" s="87" t="s">
        <v>804</v>
      </c>
      <c r="D155" s="95" t="s">
        <v>805</v>
      </c>
      <c r="E155" s="96" t="s">
        <v>806</v>
      </c>
      <c r="F155" s="96" t="s">
        <v>333</v>
      </c>
      <c r="G155" s="97">
        <v>2600</v>
      </c>
      <c r="H155" s="82">
        <f t="shared" si="8"/>
        <v>2860.0000000000005</v>
      </c>
      <c r="I155" s="83">
        <f t="shared" si="9"/>
        <v>2574.0000000000005</v>
      </c>
    </row>
    <row r="156" spans="1:11" ht="23.15">
      <c r="A156" s="77">
        <v>2041</v>
      </c>
      <c r="B156" s="86" t="s">
        <v>820</v>
      </c>
      <c r="C156" s="87" t="s">
        <v>807</v>
      </c>
      <c r="D156" s="88" t="s">
        <v>808</v>
      </c>
      <c r="E156" s="92" t="s">
        <v>809</v>
      </c>
      <c r="F156" s="92" t="s">
        <v>223</v>
      </c>
      <c r="G156" s="90">
        <v>2400</v>
      </c>
      <c r="H156" s="82">
        <f t="shared" si="8"/>
        <v>2640</v>
      </c>
      <c r="I156" s="83">
        <f t="shared" si="9"/>
        <v>2376</v>
      </c>
    </row>
    <row r="157" spans="1:11" ht="23.15">
      <c r="A157" s="77">
        <v>2042</v>
      </c>
      <c r="B157" s="98" t="s">
        <v>821</v>
      </c>
      <c r="C157" s="87" t="s">
        <v>822</v>
      </c>
      <c r="D157" s="99" t="s">
        <v>823</v>
      </c>
      <c r="E157" s="92" t="s">
        <v>824</v>
      </c>
      <c r="F157" s="92" t="s">
        <v>223</v>
      </c>
      <c r="G157" s="82">
        <v>2800</v>
      </c>
      <c r="H157" s="82">
        <f t="shared" si="8"/>
        <v>3080.0000000000005</v>
      </c>
      <c r="I157" s="83">
        <f t="shared" si="9"/>
        <v>2772.0000000000005</v>
      </c>
    </row>
    <row r="158" spans="1:11" ht="23.15">
      <c r="A158" s="77">
        <v>2043</v>
      </c>
      <c r="B158" s="100" t="s">
        <v>825</v>
      </c>
      <c r="C158" s="79" t="s">
        <v>826</v>
      </c>
      <c r="D158" s="80" t="s">
        <v>827</v>
      </c>
      <c r="E158" s="80" t="s">
        <v>828</v>
      </c>
      <c r="F158" s="80" t="s">
        <v>829</v>
      </c>
      <c r="G158" s="81" t="s">
        <v>830</v>
      </c>
      <c r="H158" s="82">
        <f t="shared" si="8"/>
        <v>4510</v>
      </c>
      <c r="I158" s="83">
        <f t="shared" si="9"/>
        <v>4059</v>
      </c>
    </row>
    <row r="159" spans="1:11" ht="23.15">
      <c r="A159" s="77">
        <v>2044</v>
      </c>
      <c r="B159" s="101"/>
      <c r="C159" s="85"/>
      <c r="D159" s="80" t="s">
        <v>831</v>
      </c>
      <c r="E159" s="80" t="s">
        <v>832</v>
      </c>
      <c r="F159" s="80" t="s">
        <v>833</v>
      </c>
      <c r="G159" s="81" t="s">
        <v>834</v>
      </c>
      <c r="H159" s="82">
        <f t="shared" si="8"/>
        <v>3740.0000000000005</v>
      </c>
      <c r="I159" s="83">
        <f t="shared" si="9"/>
        <v>3366.0000000000005</v>
      </c>
    </row>
    <row r="160" spans="1:11" ht="23.15">
      <c r="A160" s="77">
        <v>2045</v>
      </c>
      <c r="B160" s="98" t="s">
        <v>835</v>
      </c>
      <c r="C160" s="87" t="s">
        <v>836</v>
      </c>
      <c r="D160" s="88" t="s">
        <v>837</v>
      </c>
      <c r="E160" s="88" t="s">
        <v>838</v>
      </c>
      <c r="F160" s="92" t="s">
        <v>269</v>
      </c>
      <c r="G160" s="82">
        <v>2400</v>
      </c>
      <c r="H160" s="82">
        <f t="shared" si="8"/>
        <v>2640</v>
      </c>
      <c r="I160" s="83">
        <f t="shared" si="9"/>
        <v>2376</v>
      </c>
    </row>
    <row r="161" spans="1:9" ht="23.15">
      <c r="A161" s="77">
        <v>2046</v>
      </c>
      <c r="B161" s="98" t="s">
        <v>839</v>
      </c>
      <c r="C161" s="102" t="s">
        <v>840</v>
      </c>
      <c r="D161" s="88" t="s">
        <v>841</v>
      </c>
      <c r="E161" s="92" t="s">
        <v>842</v>
      </c>
      <c r="F161" s="92" t="s">
        <v>269</v>
      </c>
      <c r="G161" s="82">
        <v>2200</v>
      </c>
      <c r="H161" s="82">
        <f t="shared" si="8"/>
        <v>2420</v>
      </c>
      <c r="I161" s="83">
        <f t="shared" si="9"/>
        <v>2178</v>
      </c>
    </row>
    <row r="162" spans="1:9" ht="23.15">
      <c r="A162" s="77">
        <v>2047</v>
      </c>
      <c r="B162" s="100" t="s">
        <v>843</v>
      </c>
      <c r="C162" s="79" t="s">
        <v>844</v>
      </c>
      <c r="D162" s="88" t="s">
        <v>845</v>
      </c>
      <c r="E162" s="88" t="s">
        <v>779</v>
      </c>
      <c r="F162" s="89" t="s">
        <v>767</v>
      </c>
      <c r="G162" s="82">
        <v>2600</v>
      </c>
      <c r="H162" s="82">
        <f t="shared" si="8"/>
        <v>2860.0000000000005</v>
      </c>
      <c r="I162" s="83">
        <f t="shared" si="9"/>
        <v>2574.0000000000005</v>
      </c>
    </row>
    <row r="163" spans="1:9" ht="23.15">
      <c r="A163" s="77">
        <v>2048</v>
      </c>
      <c r="B163" s="101"/>
      <c r="C163" s="85"/>
      <c r="D163" s="88" t="s">
        <v>846</v>
      </c>
      <c r="E163" s="88" t="s">
        <v>847</v>
      </c>
      <c r="F163" s="88" t="s">
        <v>717</v>
      </c>
      <c r="G163" s="82">
        <v>2700</v>
      </c>
      <c r="H163" s="82">
        <f t="shared" si="8"/>
        <v>2970.0000000000005</v>
      </c>
      <c r="I163" s="83">
        <f t="shared" si="9"/>
        <v>2673.0000000000005</v>
      </c>
    </row>
    <row r="164" spans="1:9" ht="23.15">
      <c r="A164" s="77">
        <v>2049</v>
      </c>
      <c r="B164" s="100" t="s">
        <v>848</v>
      </c>
      <c r="C164" s="79" t="s">
        <v>849</v>
      </c>
      <c r="D164" s="88" t="s">
        <v>848</v>
      </c>
      <c r="E164" s="92" t="s">
        <v>850</v>
      </c>
      <c r="F164" s="88" t="s">
        <v>223</v>
      </c>
      <c r="G164" s="82">
        <v>2600</v>
      </c>
      <c r="H164" s="82">
        <f t="shared" si="8"/>
        <v>2860.0000000000005</v>
      </c>
      <c r="I164" s="83">
        <f t="shared" si="9"/>
        <v>2574.0000000000005</v>
      </c>
    </row>
    <row r="165" spans="1:9" ht="23.15">
      <c r="A165" s="77">
        <v>2050</v>
      </c>
      <c r="B165" s="101"/>
      <c r="C165" s="85"/>
      <c r="D165" s="88" t="s">
        <v>851</v>
      </c>
      <c r="E165" s="88" t="s">
        <v>852</v>
      </c>
      <c r="F165" s="92" t="s">
        <v>617</v>
      </c>
      <c r="G165" s="82">
        <v>2400</v>
      </c>
      <c r="H165" s="82">
        <f t="shared" si="8"/>
        <v>2640</v>
      </c>
      <c r="I165" s="83">
        <f t="shared" si="9"/>
        <v>2376</v>
      </c>
    </row>
    <row r="166" spans="1:9" ht="23.15">
      <c r="A166" s="77">
        <v>2051</v>
      </c>
      <c r="B166" s="98" t="s">
        <v>853</v>
      </c>
      <c r="C166" s="87" t="s">
        <v>351</v>
      </c>
      <c r="D166" s="80" t="s">
        <v>854</v>
      </c>
      <c r="E166" s="80" t="s">
        <v>855</v>
      </c>
      <c r="F166" s="80" t="s">
        <v>856</v>
      </c>
      <c r="G166" s="81" t="s">
        <v>857</v>
      </c>
      <c r="H166" s="82">
        <f t="shared" si="8"/>
        <v>2530</v>
      </c>
      <c r="I166" s="83">
        <f t="shared" si="9"/>
        <v>2277</v>
      </c>
    </row>
    <row r="167" spans="1:9" ht="23.15">
      <c r="A167" s="77">
        <v>2052</v>
      </c>
      <c r="B167" s="98" t="s">
        <v>858</v>
      </c>
      <c r="C167" s="87" t="s">
        <v>859</v>
      </c>
      <c r="D167" s="103" t="s">
        <v>860</v>
      </c>
      <c r="E167" s="92" t="s">
        <v>806</v>
      </c>
      <c r="F167" s="92" t="s">
        <v>333</v>
      </c>
      <c r="G167" s="82">
        <v>2600</v>
      </c>
      <c r="H167" s="82">
        <f t="shared" si="8"/>
        <v>2860.0000000000005</v>
      </c>
      <c r="I167" s="83">
        <f t="shared" si="9"/>
        <v>2574.0000000000005</v>
      </c>
    </row>
    <row r="168" spans="1:9" ht="23.15">
      <c r="A168" s="77">
        <v>2053</v>
      </c>
      <c r="B168" s="104" t="s">
        <v>861</v>
      </c>
      <c r="C168" s="105" t="s">
        <v>862</v>
      </c>
      <c r="D168" s="80" t="s">
        <v>863</v>
      </c>
      <c r="E168" s="80" t="s">
        <v>864</v>
      </c>
      <c r="F168" s="80" t="s">
        <v>856</v>
      </c>
      <c r="G168" s="81" t="s">
        <v>865</v>
      </c>
      <c r="H168" s="82">
        <f t="shared" si="8"/>
        <v>4620</v>
      </c>
      <c r="I168" s="83">
        <f t="shared" si="9"/>
        <v>4158</v>
      </c>
    </row>
    <row r="169" spans="1:9" ht="23.15">
      <c r="A169" s="77">
        <v>2054</v>
      </c>
      <c r="B169" s="104"/>
      <c r="C169" s="105"/>
      <c r="D169" s="96" t="s">
        <v>866</v>
      </c>
      <c r="E169" s="96" t="s">
        <v>867</v>
      </c>
      <c r="F169" s="96" t="s">
        <v>264</v>
      </c>
      <c r="G169" s="106">
        <v>3800</v>
      </c>
      <c r="H169" s="82">
        <f t="shared" si="8"/>
        <v>4180</v>
      </c>
      <c r="I169" s="83">
        <f t="shared" si="9"/>
        <v>3762</v>
      </c>
    </row>
    <row r="170" spans="1:9" ht="23.15">
      <c r="A170" s="77">
        <v>2055</v>
      </c>
      <c r="B170" s="107" t="s">
        <v>868</v>
      </c>
      <c r="C170" s="108" t="s">
        <v>869</v>
      </c>
      <c r="D170" s="80" t="s">
        <v>870</v>
      </c>
      <c r="E170" s="80" t="s">
        <v>871</v>
      </c>
      <c r="F170" s="80" t="s">
        <v>872</v>
      </c>
      <c r="G170" s="81" t="s">
        <v>873</v>
      </c>
      <c r="H170" s="82">
        <f t="shared" si="8"/>
        <v>1980.0000000000002</v>
      </c>
      <c r="I170" s="83">
        <f t="shared" si="9"/>
        <v>1782.0000000000002</v>
      </c>
    </row>
    <row r="171" spans="1:9" ht="23.15">
      <c r="A171" s="77">
        <v>2056</v>
      </c>
      <c r="B171" s="109"/>
      <c r="C171" s="110"/>
      <c r="D171" s="111" t="s">
        <v>874</v>
      </c>
      <c r="E171" s="111" t="s">
        <v>875</v>
      </c>
      <c r="F171" s="111" t="s">
        <v>274</v>
      </c>
      <c r="G171" s="112">
        <v>2000</v>
      </c>
      <c r="H171" s="82">
        <f t="shared" si="8"/>
        <v>2200</v>
      </c>
      <c r="I171" s="83">
        <f t="shared" si="9"/>
        <v>1980</v>
      </c>
    </row>
    <row r="172" spans="1:9" ht="23.15">
      <c r="A172" s="77">
        <v>2057</v>
      </c>
      <c r="B172" s="113" t="s">
        <v>876</v>
      </c>
      <c r="C172" s="114" t="s">
        <v>877</v>
      </c>
      <c r="D172" s="96" t="s">
        <v>878</v>
      </c>
      <c r="E172" s="96" t="s">
        <v>879</v>
      </c>
      <c r="F172" s="92" t="s">
        <v>223</v>
      </c>
      <c r="G172" s="97">
        <v>4000</v>
      </c>
      <c r="H172" s="82">
        <f t="shared" si="8"/>
        <v>4400</v>
      </c>
      <c r="I172" s="83">
        <f t="shared" si="9"/>
        <v>3960</v>
      </c>
    </row>
    <row r="173" spans="1:9" ht="23.15">
      <c r="A173" s="77">
        <v>2058</v>
      </c>
      <c r="B173" s="113" t="s">
        <v>880</v>
      </c>
      <c r="C173" s="114" t="s">
        <v>881</v>
      </c>
      <c r="D173" s="88" t="s">
        <v>882</v>
      </c>
      <c r="E173" s="92" t="s">
        <v>883</v>
      </c>
      <c r="F173" s="92" t="s">
        <v>884</v>
      </c>
      <c r="G173" s="115">
        <v>2600</v>
      </c>
      <c r="H173" s="82">
        <f t="shared" si="8"/>
        <v>2860.0000000000005</v>
      </c>
      <c r="I173" s="83">
        <f t="shared" si="9"/>
        <v>2574.0000000000005</v>
      </c>
    </row>
    <row r="174" spans="1:9" ht="23.15">
      <c r="A174" s="77">
        <v>2059</v>
      </c>
      <c r="B174" s="113" t="s">
        <v>885</v>
      </c>
      <c r="C174" s="114" t="s">
        <v>886</v>
      </c>
      <c r="D174" s="96" t="s">
        <v>887</v>
      </c>
      <c r="E174" s="96" t="s">
        <v>888</v>
      </c>
      <c r="F174" s="92" t="s">
        <v>269</v>
      </c>
      <c r="G174" s="97">
        <v>1800</v>
      </c>
      <c r="H174" s="82">
        <f t="shared" si="8"/>
        <v>1980.0000000000002</v>
      </c>
      <c r="I174" s="83">
        <f t="shared" si="9"/>
        <v>1782.0000000000002</v>
      </c>
    </row>
    <row r="175" spans="1:9" ht="23.15">
      <c r="A175" s="77">
        <v>2060</v>
      </c>
      <c r="B175" s="116" t="s">
        <v>889</v>
      </c>
      <c r="C175" s="117" t="s">
        <v>890</v>
      </c>
      <c r="D175" s="118" t="s">
        <v>891</v>
      </c>
      <c r="E175" s="119" t="s">
        <v>892</v>
      </c>
      <c r="F175" s="118" t="s">
        <v>893</v>
      </c>
      <c r="G175" s="82">
        <v>3000</v>
      </c>
      <c r="H175" s="82">
        <f t="shared" si="8"/>
        <v>3300.0000000000005</v>
      </c>
      <c r="I175" s="83">
        <f t="shared" si="9"/>
        <v>2970.0000000000005</v>
      </c>
    </row>
    <row r="176" spans="1:9" ht="23.15">
      <c r="A176" s="77">
        <v>2061</v>
      </c>
      <c r="B176" s="120" t="s">
        <v>894</v>
      </c>
      <c r="C176" s="121" t="s">
        <v>895</v>
      </c>
      <c r="D176" s="96" t="s">
        <v>896</v>
      </c>
      <c r="E176" s="122" t="s">
        <v>897</v>
      </c>
      <c r="F176" s="96" t="s">
        <v>717</v>
      </c>
      <c r="G176" s="123">
        <v>1400</v>
      </c>
      <c r="H176" s="124">
        <f t="shared" si="8"/>
        <v>1540.0000000000002</v>
      </c>
      <c r="I176" s="125">
        <f t="shared" si="9"/>
        <v>1386.0000000000002</v>
      </c>
    </row>
    <row r="177" spans="1:11" ht="23.15">
      <c r="A177" s="77">
        <v>2062</v>
      </c>
      <c r="B177" s="120"/>
      <c r="C177" s="121"/>
      <c r="D177" s="96" t="s">
        <v>898</v>
      </c>
      <c r="E177" s="126" t="s">
        <v>897</v>
      </c>
      <c r="F177" s="96" t="s">
        <v>717</v>
      </c>
      <c r="G177" s="123">
        <v>1600</v>
      </c>
      <c r="H177" s="124">
        <f t="shared" si="8"/>
        <v>1760.0000000000002</v>
      </c>
      <c r="I177" s="125">
        <f t="shared" si="9"/>
        <v>1584.0000000000002</v>
      </c>
    </row>
    <row r="178" spans="1:11" ht="23.15">
      <c r="A178" s="77">
        <v>2063</v>
      </c>
      <c r="B178" s="120"/>
      <c r="C178" s="121"/>
      <c r="D178" s="96" t="s">
        <v>899</v>
      </c>
      <c r="E178" s="126" t="s">
        <v>897</v>
      </c>
      <c r="F178" s="96" t="s">
        <v>717</v>
      </c>
      <c r="G178" s="123">
        <v>1600</v>
      </c>
      <c r="H178" s="124">
        <f t="shared" si="8"/>
        <v>1760.0000000000002</v>
      </c>
      <c r="I178" s="125">
        <f t="shared" si="9"/>
        <v>1584.0000000000002</v>
      </c>
    </row>
    <row r="179" spans="1:11" ht="23.15">
      <c r="A179" s="77">
        <v>2065</v>
      </c>
      <c r="B179" s="116" t="s">
        <v>900</v>
      </c>
      <c r="C179" s="117" t="s">
        <v>386</v>
      </c>
      <c r="D179" s="88" t="s">
        <v>901</v>
      </c>
      <c r="E179" s="92" t="s">
        <v>902</v>
      </c>
      <c r="F179" s="92" t="s">
        <v>703</v>
      </c>
      <c r="G179" s="127">
        <v>2200</v>
      </c>
      <c r="H179" s="124">
        <f t="shared" si="8"/>
        <v>2420</v>
      </c>
      <c r="I179" s="125">
        <f t="shared" si="9"/>
        <v>2178</v>
      </c>
    </row>
    <row r="180" spans="1:11" ht="23.15">
      <c r="A180" s="77">
        <v>2066</v>
      </c>
      <c r="B180" s="128" t="s">
        <v>903</v>
      </c>
      <c r="C180" s="129" t="s">
        <v>904</v>
      </c>
      <c r="D180" s="103" t="s">
        <v>905</v>
      </c>
      <c r="E180" s="92" t="s">
        <v>906</v>
      </c>
      <c r="F180" s="88" t="s">
        <v>378</v>
      </c>
      <c r="G180" s="127">
        <v>3400</v>
      </c>
      <c r="H180" s="124">
        <f t="shared" si="8"/>
        <v>3740.0000000000005</v>
      </c>
      <c r="I180" s="125">
        <f t="shared" si="9"/>
        <v>3366.0000000000005</v>
      </c>
    </row>
    <row r="181" spans="1:11" ht="23.15">
      <c r="A181" s="77">
        <v>2067</v>
      </c>
      <c r="B181" s="130"/>
      <c r="C181" s="131"/>
      <c r="D181" s="88" t="s">
        <v>907</v>
      </c>
      <c r="E181" s="92" t="s">
        <v>908</v>
      </c>
      <c r="F181" s="92" t="s">
        <v>767</v>
      </c>
      <c r="G181" s="127">
        <v>2500</v>
      </c>
      <c r="H181" s="124">
        <f t="shared" si="8"/>
        <v>2750</v>
      </c>
      <c r="I181" s="125">
        <f t="shared" si="9"/>
        <v>2475</v>
      </c>
    </row>
    <row r="182" spans="1:11" ht="23.15">
      <c r="A182" s="133">
        <v>2068</v>
      </c>
      <c r="B182" s="128" t="s">
        <v>909</v>
      </c>
      <c r="C182" s="129" t="s">
        <v>910</v>
      </c>
      <c r="D182" s="96" t="s">
        <v>896</v>
      </c>
      <c r="E182" s="122" t="s">
        <v>897</v>
      </c>
      <c r="F182" s="96" t="s">
        <v>717</v>
      </c>
      <c r="G182" s="123">
        <v>1400</v>
      </c>
      <c r="H182" s="124">
        <f t="shared" si="8"/>
        <v>1540.0000000000002</v>
      </c>
      <c r="I182" s="125">
        <f t="shared" si="9"/>
        <v>1386.0000000000002</v>
      </c>
    </row>
    <row r="183" spans="1:11" ht="23.15">
      <c r="A183" s="133">
        <v>2069</v>
      </c>
      <c r="B183" s="134"/>
      <c r="C183" s="135"/>
      <c r="D183" s="96" t="s">
        <v>898</v>
      </c>
      <c r="E183" s="126" t="s">
        <v>897</v>
      </c>
      <c r="F183" s="96" t="s">
        <v>717</v>
      </c>
      <c r="G183" s="123">
        <v>1600</v>
      </c>
      <c r="H183" s="124">
        <f t="shared" si="8"/>
        <v>1760.0000000000002</v>
      </c>
      <c r="I183" s="125">
        <f t="shared" si="9"/>
        <v>1584.0000000000002</v>
      </c>
    </row>
    <row r="184" spans="1:11" ht="23.15">
      <c r="A184" s="133">
        <v>2070</v>
      </c>
      <c r="B184" s="130"/>
      <c r="C184" s="131"/>
      <c r="D184" s="96" t="s">
        <v>899</v>
      </c>
      <c r="E184" s="126" t="s">
        <v>897</v>
      </c>
      <c r="F184" s="96" t="s">
        <v>717</v>
      </c>
      <c r="G184" s="123">
        <v>1600</v>
      </c>
      <c r="H184" s="124">
        <f t="shared" si="8"/>
        <v>1760.0000000000002</v>
      </c>
      <c r="I184" s="125">
        <f t="shared" si="9"/>
        <v>1584.0000000000002</v>
      </c>
      <c r="K184">
        <f>COUNTIF($A$2:$A$265, A196)</f>
        <v>1</v>
      </c>
    </row>
    <row r="185" spans="1:11" ht="23.15">
      <c r="A185" s="133">
        <v>2071</v>
      </c>
      <c r="B185" s="116" t="s">
        <v>900</v>
      </c>
      <c r="C185" s="117" t="s">
        <v>386</v>
      </c>
      <c r="D185" s="88" t="s">
        <v>901</v>
      </c>
      <c r="E185" s="92" t="s">
        <v>902</v>
      </c>
      <c r="F185" s="92" t="s">
        <v>703</v>
      </c>
      <c r="G185" s="127">
        <v>2200</v>
      </c>
      <c r="H185" s="124">
        <f t="shared" si="8"/>
        <v>2420</v>
      </c>
      <c r="I185" s="125">
        <f t="shared" si="9"/>
        <v>2178</v>
      </c>
      <c r="K185">
        <f>COUNTIF($A$2:$A$265, A197)</f>
        <v>1</v>
      </c>
    </row>
    <row r="186" spans="1:11" ht="23.15">
      <c r="A186" s="133">
        <v>2072</v>
      </c>
      <c r="B186" s="116" t="s">
        <v>911</v>
      </c>
      <c r="C186" s="117" t="s">
        <v>155</v>
      </c>
      <c r="D186" s="96" t="s">
        <v>912</v>
      </c>
      <c r="E186" s="136" t="s">
        <v>913</v>
      </c>
      <c r="F186" s="96" t="s">
        <v>914</v>
      </c>
      <c r="G186" s="137">
        <v>4188</v>
      </c>
      <c r="H186" s="124">
        <f t="shared" si="8"/>
        <v>4606.8</v>
      </c>
      <c r="I186" s="125">
        <f t="shared" si="9"/>
        <v>4146.12</v>
      </c>
      <c r="K186">
        <f>COUNTIF($A$2:$A$265, A198)</f>
        <v>1</v>
      </c>
    </row>
    <row r="187" spans="1:11" ht="23.15">
      <c r="A187" s="133">
        <v>2073</v>
      </c>
      <c r="B187" s="128" t="s">
        <v>915</v>
      </c>
      <c r="C187" s="129" t="s">
        <v>700</v>
      </c>
      <c r="D187" s="132" t="s">
        <v>916</v>
      </c>
      <c r="E187" s="138" t="s">
        <v>917</v>
      </c>
      <c r="F187" s="92" t="s">
        <v>327</v>
      </c>
      <c r="G187" s="127">
        <v>3600</v>
      </c>
      <c r="H187" s="124">
        <f t="shared" si="8"/>
        <v>3960.0000000000005</v>
      </c>
      <c r="I187" s="125">
        <f t="shared" si="9"/>
        <v>3564.0000000000005</v>
      </c>
      <c r="K187">
        <f>COUNTIF($A$2:$A$265, A199)</f>
        <v>1</v>
      </c>
    </row>
    <row r="188" spans="1:11" ht="23.15">
      <c r="A188" s="133">
        <v>2074</v>
      </c>
      <c r="B188" s="134"/>
      <c r="C188" s="135"/>
      <c r="D188" s="88" t="s">
        <v>918</v>
      </c>
      <c r="E188" s="139" t="s">
        <v>919</v>
      </c>
      <c r="F188" s="92" t="s">
        <v>375</v>
      </c>
      <c r="G188" s="127">
        <v>3900</v>
      </c>
      <c r="H188" s="124">
        <f t="shared" si="8"/>
        <v>4290</v>
      </c>
      <c r="I188" s="125">
        <f t="shared" si="9"/>
        <v>3861</v>
      </c>
      <c r="K188">
        <f>COUNTIF($A$2:$A$265, A200)</f>
        <v>1</v>
      </c>
    </row>
    <row r="189" spans="1:11" ht="23.15">
      <c r="A189" s="133">
        <v>2075</v>
      </c>
      <c r="B189" s="130"/>
      <c r="C189" s="131"/>
      <c r="D189" s="88" t="s">
        <v>920</v>
      </c>
      <c r="E189" s="139" t="s">
        <v>919</v>
      </c>
      <c r="F189" s="92" t="s">
        <v>375</v>
      </c>
      <c r="G189" s="127">
        <v>4200</v>
      </c>
      <c r="H189" s="124">
        <f t="shared" si="8"/>
        <v>4620</v>
      </c>
      <c r="I189" s="125">
        <f t="shared" si="9"/>
        <v>4158</v>
      </c>
      <c r="K189">
        <f>COUNTIF($A$2:$A$265, A201)</f>
        <v>1</v>
      </c>
    </row>
    <row r="190" spans="1:11" ht="23.15">
      <c r="A190" s="133">
        <v>2076</v>
      </c>
      <c r="B190" s="140" t="s">
        <v>921</v>
      </c>
      <c r="C190" s="141" t="s">
        <v>922</v>
      </c>
      <c r="D190" s="88" t="s">
        <v>923</v>
      </c>
      <c r="E190" s="88" t="s">
        <v>924</v>
      </c>
      <c r="F190" s="92" t="s">
        <v>375</v>
      </c>
      <c r="G190" s="127">
        <v>880</v>
      </c>
      <c r="H190" s="124">
        <f t="shared" si="8"/>
        <v>968.00000000000011</v>
      </c>
      <c r="I190" s="125">
        <f t="shared" si="9"/>
        <v>871.20000000000016</v>
      </c>
      <c r="K190">
        <f>COUNTIF($A$2:$A$265, A202)</f>
        <v>1</v>
      </c>
    </row>
    <row r="191" spans="1:11" ht="23.15">
      <c r="A191" s="77">
        <v>2077</v>
      </c>
      <c r="B191" s="142" t="s">
        <v>925</v>
      </c>
      <c r="C191" s="143" t="s">
        <v>926</v>
      </c>
      <c r="D191" s="88" t="s">
        <v>927</v>
      </c>
      <c r="E191" s="92" t="s">
        <v>928</v>
      </c>
      <c r="F191" s="89" t="s">
        <v>201</v>
      </c>
      <c r="G191" s="144">
        <v>2200</v>
      </c>
      <c r="H191" s="124">
        <f t="shared" si="8"/>
        <v>2420</v>
      </c>
      <c r="I191" s="125">
        <f t="shared" si="9"/>
        <v>2178</v>
      </c>
      <c r="K191">
        <f>COUNTIF($A$2:$A$265, A203)</f>
        <v>1</v>
      </c>
    </row>
    <row r="192" spans="1:11" ht="23.15">
      <c r="A192" s="77">
        <v>2078</v>
      </c>
      <c r="B192" s="145"/>
      <c r="C192" s="146"/>
      <c r="D192" s="88" t="s">
        <v>929</v>
      </c>
      <c r="E192" s="92" t="s">
        <v>930</v>
      </c>
      <c r="F192" s="89" t="s">
        <v>212</v>
      </c>
      <c r="G192" s="144">
        <v>3200</v>
      </c>
      <c r="H192" s="124">
        <f t="shared" si="8"/>
        <v>3520.0000000000005</v>
      </c>
      <c r="I192" s="125">
        <f t="shared" si="9"/>
        <v>3168.0000000000005</v>
      </c>
      <c r="K192">
        <f>COUNTIF($A$2:$A$265, A204)</f>
        <v>1</v>
      </c>
    </row>
    <row r="193" spans="1:11" ht="23.15">
      <c r="A193" s="77">
        <v>2079</v>
      </c>
      <c r="B193" s="142" t="s">
        <v>931</v>
      </c>
      <c r="C193" s="143" t="s">
        <v>932</v>
      </c>
      <c r="D193" s="88" t="s">
        <v>933</v>
      </c>
      <c r="E193" s="92" t="s">
        <v>934</v>
      </c>
      <c r="F193" s="89" t="s">
        <v>201</v>
      </c>
      <c r="G193" s="144">
        <v>1000</v>
      </c>
      <c r="H193" s="124">
        <f t="shared" si="8"/>
        <v>1100</v>
      </c>
      <c r="I193" s="125">
        <f t="shared" si="9"/>
        <v>990</v>
      </c>
      <c r="K193">
        <f>COUNTIF($A$2:$A$265, A205)</f>
        <v>1</v>
      </c>
    </row>
    <row r="194" spans="1:11" ht="23.15">
      <c r="A194" s="77">
        <v>2080</v>
      </c>
      <c r="B194" s="145"/>
      <c r="C194" s="146"/>
      <c r="D194" s="95" t="s">
        <v>935</v>
      </c>
      <c r="E194" s="147" t="s">
        <v>936</v>
      </c>
      <c r="F194" s="148" t="s">
        <v>937</v>
      </c>
      <c r="G194" s="149">
        <v>2200</v>
      </c>
      <c r="H194" s="124">
        <f t="shared" si="8"/>
        <v>2420</v>
      </c>
      <c r="I194" s="125">
        <f t="shared" si="9"/>
        <v>2178</v>
      </c>
      <c r="K194">
        <f>COUNTIF($A$2:$A$265, A206)</f>
        <v>1</v>
      </c>
    </row>
    <row r="195" spans="1:11" ht="23.15">
      <c r="A195" s="77">
        <v>2081</v>
      </c>
      <c r="B195" s="150" t="s">
        <v>938</v>
      </c>
      <c r="C195" s="151" t="s">
        <v>939</v>
      </c>
      <c r="D195" s="95" t="s">
        <v>940</v>
      </c>
      <c r="E195" s="147"/>
      <c r="F195" s="148"/>
      <c r="G195" s="152"/>
      <c r="H195" s="153"/>
      <c r="I195" s="154">
        <v>100099</v>
      </c>
      <c r="K195">
        <f>COUNTIF($A$2:$A$265, A207)</f>
        <v>1</v>
      </c>
    </row>
    <row r="196" spans="1:11">
      <c r="A196">
        <v>3001</v>
      </c>
      <c r="B196" t="s">
        <v>538</v>
      </c>
      <c r="C196" t="s">
        <v>539</v>
      </c>
      <c r="D196" t="s">
        <v>540</v>
      </c>
      <c r="E196" t="s">
        <v>541</v>
      </c>
      <c r="F196" t="s">
        <v>438</v>
      </c>
      <c r="G196">
        <v>2780</v>
      </c>
      <c r="H196">
        <f t="shared" si="8"/>
        <v>3058.0000000000005</v>
      </c>
      <c r="I196">
        <f t="shared" si="9"/>
        <v>2752.2000000000003</v>
      </c>
      <c r="K196">
        <f>COUNTIF($A$2:$A$265, A211)</f>
        <v>1</v>
      </c>
    </row>
    <row r="197" spans="1:11">
      <c r="A197">
        <v>3002</v>
      </c>
      <c r="B197" t="s">
        <v>538</v>
      </c>
      <c r="C197" t="s">
        <v>542</v>
      </c>
      <c r="D197" t="s">
        <v>543</v>
      </c>
      <c r="E197" t="s">
        <v>544</v>
      </c>
      <c r="F197" t="s">
        <v>545</v>
      </c>
      <c r="G197">
        <v>3400</v>
      </c>
      <c r="H197">
        <f t="shared" si="8"/>
        <v>3740.0000000000005</v>
      </c>
      <c r="I197">
        <f t="shared" si="9"/>
        <v>3366.0000000000005</v>
      </c>
      <c r="K197">
        <f>COUNTIF($A$2:$A$265, A212)</f>
        <v>1</v>
      </c>
    </row>
    <row r="198" spans="1:11">
      <c r="A198">
        <v>3003</v>
      </c>
      <c r="B198" t="s">
        <v>538</v>
      </c>
      <c r="C198" t="s">
        <v>546</v>
      </c>
      <c r="D198" t="s">
        <v>547</v>
      </c>
      <c r="E198" t="s">
        <v>548</v>
      </c>
      <c r="F198" t="s">
        <v>180</v>
      </c>
      <c r="G198">
        <v>2200</v>
      </c>
      <c r="H198">
        <f t="shared" ref="H198:H229" si="10">G198*1.1</f>
        <v>2420</v>
      </c>
      <c r="I198">
        <f t="shared" si="9"/>
        <v>2178</v>
      </c>
      <c r="K198">
        <f>COUNTIF($A$2:$A$265, A213)</f>
        <v>1</v>
      </c>
    </row>
    <row r="199" spans="1:11">
      <c r="A199">
        <v>3004</v>
      </c>
      <c r="D199" t="s">
        <v>549</v>
      </c>
      <c r="E199" t="s">
        <v>550</v>
      </c>
      <c r="F199" t="s">
        <v>551</v>
      </c>
      <c r="G199">
        <v>710</v>
      </c>
      <c r="H199">
        <f t="shared" si="10"/>
        <v>781.00000000000011</v>
      </c>
      <c r="I199">
        <f t="shared" si="9"/>
        <v>702.90000000000009</v>
      </c>
      <c r="K199">
        <f>COUNTIF($A$2:$A$265, A214)</f>
        <v>1</v>
      </c>
    </row>
    <row r="200" spans="1:11">
      <c r="A200">
        <v>3005</v>
      </c>
      <c r="B200" t="s">
        <v>538</v>
      </c>
      <c r="C200" t="s">
        <v>552</v>
      </c>
      <c r="D200" t="s">
        <v>553</v>
      </c>
      <c r="E200" t="s">
        <v>554</v>
      </c>
      <c r="F200" t="s">
        <v>438</v>
      </c>
      <c r="G200">
        <v>2920</v>
      </c>
      <c r="H200">
        <f t="shared" si="10"/>
        <v>3212.0000000000005</v>
      </c>
      <c r="I200">
        <f t="shared" ref="I200:I231" si="11">H200*0.9</f>
        <v>2890.8000000000006</v>
      </c>
      <c r="K200">
        <f>COUNTIF($A$2:$A$265, A215)</f>
        <v>1</v>
      </c>
    </row>
    <row r="201" spans="1:11">
      <c r="A201">
        <v>3006</v>
      </c>
      <c r="B201" t="s">
        <v>555</v>
      </c>
      <c r="C201" t="s">
        <v>556</v>
      </c>
      <c r="D201" t="s">
        <v>557</v>
      </c>
      <c r="E201" t="s">
        <v>558</v>
      </c>
      <c r="F201" t="s">
        <v>158</v>
      </c>
      <c r="G201">
        <v>2850</v>
      </c>
      <c r="H201">
        <f t="shared" si="10"/>
        <v>3135.0000000000005</v>
      </c>
      <c r="I201">
        <f t="shared" si="11"/>
        <v>2821.5000000000005</v>
      </c>
      <c r="K201">
        <f>COUNTIF($A$2:$A$265, A216)</f>
        <v>1</v>
      </c>
    </row>
    <row r="202" spans="1:11">
      <c r="A202">
        <v>3007</v>
      </c>
      <c r="B202" t="s">
        <v>555</v>
      </c>
      <c r="C202" t="s">
        <v>559</v>
      </c>
      <c r="D202" t="s">
        <v>560</v>
      </c>
      <c r="E202" t="s">
        <v>561</v>
      </c>
      <c r="F202" t="s">
        <v>464</v>
      </c>
      <c r="G202">
        <v>2150</v>
      </c>
      <c r="H202">
        <f t="shared" si="10"/>
        <v>2365</v>
      </c>
      <c r="I202">
        <f t="shared" si="11"/>
        <v>2128.5</v>
      </c>
      <c r="K202">
        <f>COUNTIF($A$2:$A$265, A217)</f>
        <v>1</v>
      </c>
    </row>
    <row r="203" spans="1:11">
      <c r="A203">
        <v>3008</v>
      </c>
      <c r="B203" t="s">
        <v>555</v>
      </c>
      <c r="C203" t="s">
        <v>539</v>
      </c>
      <c r="D203" t="s">
        <v>562</v>
      </c>
      <c r="E203" t="s">
        <v>563</v>
      </c>
      <c r="F203" t="s">
        <v>438</v>
      </c>
      <c r="G203">
        <v>3060</v>
      </c>
      <c r="H203">
        <f t="shared" si="10"/>
        <v>3366.0000000000005</v>
      </c>
      <c r="I203">
        <f t="shared" si="11"/>
        <v>3029.4000000000005</v>
      </c>
      <c r="K203">
        <f>COUNTIF($A$2:$A$265, A218)</f>
        <v>1</v>
      </c>
    </row>
    <row r="204" spans="1:11">
      <c r="A204">
        <v>3009</v>
      </c>
      <c r="B204" t="s">
        <v>555</v>
      </c>
      <c r="C204" t="s">
        <v>546</v>
      </c>
      <c r="D204" t="s">
        <v>564</v>
      </c>
      <c r="E204" t="s">
        <v>565</v>
      </c>
      <c r="F204" t="s">
        <v>438</v>
      </c>
      <c r="G204">
        <v>2550</v>
      </c>
      <c r="H204">
        <f t="shared" si="10"/>
        <v>2805</v>
      </c>
      <c r="I204">
        <f t="shared" si="11"/>
        <v>2524.5</v>
      </c>
      <c r="K204">
        <f>COUNTIF($A$2:$A$265, A219)</f>
        <v>1</v>
      </c>
    </row>
    <row r="205" spans="1:11">
      <c r="A205">
        <v>3010</v>
      </c>
      <c r="B205" t="s">
        <v>555</v>
      </c>
      <c r="C205" t="s">
        <v>566</v>
      </c>
      <c r="D205" t="s">
        <v>567</v>
      </c>
      <c r="E205" t="s">
        <v>568</v>
      </c>
      <c r="F205" t="s">
        <v>450</v>
      </c>
      <c r="G205">
        <v>2550</v>
      </c>
      <c r="H205">
        <f t="shared" si="10"/>
        <v>2805</v>
      </c>
      <c r="I205">
        <f t="shared" si="11"/>
        <v>2524.5</v>
      </c>
      <c r="K205">
        <f>COUNTIF($A$2:$A$265, A220)</f>
        <v>1</v>
      </c>
    </row>
    <row r="206" spans="1:11">
      <c r="A206">
        <v>3011</v>
      </c>
      <c r="B206" t="s">
        <v>569</v>
      </c>
      <c r="C206" t="s">
        <v>190</v>
      </c>
      <c r="D206" t="s">
        <v>191</v>
      </c>
      <c r="E206" t="s">
        <v>192</v>
      </c>
      <c r="F206" t="s">
        <v>193</v>
      </c>
      <c r="G206">
        <v>2300</v>
      </c>
      <c r="H206">
        <f t="shared" si="10"/>
        <v>2530</v>
      </c>
      <c r="I206">
        <f t="shared" si="11"/>
        <v>2277</v>
      </c>
      <c r="K206">
        <f>COUNTIF($A$2:$A$265, A221)</f>
        <v>1</v>
      </c>
    </row>
    <row r="207" spans="1:11">
      <c r="A207">
        <v>3012</v>
      </c>
      <c r="D207" t="s">
        <v>194</v>
      </c>
      <c r="E207" t="s">
        <v>195</v>
      </c>
      <c r="F207" t="s">
        <v>196</v>
      </c>
      <c r="G207">
        <v>880</v>
      </c>
      <c r="H207">
        <f t="shared" si="10"/>
        <v>968.00000000000011</v>
      </c>
      <c r="I207">
        <f t="shared" si="11"/>
        <v>871.20000000000016</v>
      </c>
      <c r="K207">
        <f>COUNTIF($A$2:$A$265, A222)</f>
        <v>1</v>
      </c>
    </row>
    <row r="208" spans="1:11">
      <c r="A208">
        <v>3013</v>
      </c>
      <c r="B208" t="s">
        <v>570</v>
      </c>
      <c r="C208" t="s">
        <v>182</v>
      </c>
      <c r="D208" t="s">
        <v>571</v>
      </c>
      <c r="E208" t="s">
        <v>572</v>
      </c>
      <c r="F208" t="s">
        <v>494</v>
      </c>
      <c r="G208">
        <v>2200</v>
      </c>
      <c r="H208">
        <f t="shared" si="10"/>
        <v>2420</v>
      </c>
      <c r="I208">
        <f t="shared" si="11"/>
        <v>2178</v>
      </c>
      <c r="K208">
        <f>COUNTIF($A$2:$A$265, A223)</f>
        <v>1</v>
      </c>
    </row>
    <row r="209" spans="1:11" ht="17.25" customHeight="1">
      <c r="A209">
        <v>3014</v>
      </c>
      <c r="B209" t="s">
        <v>573</v>
      </c>
      <c r="C209" t="s">
        <v>574</v>
      </c>
      <c r="D209" t="s">
        <v>575</v>
      </c>
      <c r="E209" t="s">
        <v>576</v>
      </c>
      <c r="F209" t="s">
        <v>577</v>
      </c>
      <c r="G209">
        <v>1100</v>
      </c>
      <c r="H209">
        <f t="shared" si="10"/>
        <v>1210</v>
      </c>
      <c r="I209">
        <f t="shared" si="11"/>
        <v>1089</v>
      </c>
      <c r="K209">
        <f>COUNTIF($A$2:$A$265, A224)</f>
        <v>1</v>
      </c>
    </row>
    <row r="210" spans="1:11" ht="17.25" customHeight="1">
      <c r="A210">
        <v>3015</v>
      </c>
      <c r="D210" t="s">
        <v>578</v>
      </c>
      <c r="E210" t="s">
        <v>579</v>
      </c>
      <c r="F210" t="s">
        <v>333</v>
      </c>
      <c r="G210">
        <v>1700</v>
      </c>
      <c r="H210">
        <f t="shared" si="10"/>
        <v>1870.0000000000002</v>
      </c>
      <c r="I210">
        <f t="shared" si="11"/>
        <v>1683.0000000000002</v>
      </c>
      <c r="K210">
        <f>COUNTIF($A$2:$A$265, A225)</f>
        <v>1</v>
      </c>
    </row>
    <row r="211" spans="1:11">
      <c r="A211">
        <v>3016</v>
      </c>
      <c r="D211" t="s">
        <v>580</v>
      </c>
      <c r="E211" t="s">
        <v>581</v>
      </c>
      <c r="F211" t="s">
        <v>582</v>
      </c>
      <c r="G211">
        <v>3400</v>
      </c>
      <c r="H211">
        <f t="shared" si="10"/>
        <v>3740.0000000000005</v>
      </c>
      <c r="I211">
        <f t="shared" si="11"/>
        <v>3366.0000000000005</v>
      </c>
      <c r="K211">
        <f>COUNTIF($A$2:$A$265, A226)</f>
        <v>1</v>
      </c>
    </row>
    <row r="212" spans="1:11">
      <c r="A212">
        <v>3017</v>
      </c>
      <c r="D212" t="s">
        <v>583</v>
      </c>
      <c r="E212" t="s">
        <v>584</v>
      </c>
      <c r="F212" t="s">
        <v>585</v>
      </c>
      <c r="G212">
        <v>2700</v>
      </c>
      <c r="H212">
        <f t="shared" si="10"/>
        <v>2970.0000000000005</v>
      </c>
      <c r="I212">
        <f t="shared" si="11"/>
        <v>2673.0000000000005</v>
      </c>
      <c r="K212">
        <f>COUNTIF($A$2:$A$265, A227)</f>
        <v>1</v>
      </c>
    </row>
    <row r="213" spans="1:11" ht="17.25" customHeight="1">
      <c r="A213">
        <v>3018</v>
      </c>
      <c r="B213" t="s">
        <v>586</v>
      </c>
      <c r="C213" t="s">
        <v>256</v>
      </c>
      <c r="D213" t="s">
        <v>257</v>
      </c>
      <c r="E213" t="s">
        <v>258</v>
      </c>
      <c r="F213" t="s">
        <v>259</v>
      </c>
      <c r="G213">
        <v>2200</v>
      </c>
      <c r="H213">
        <f t="shared" si="10"/>
        <v>2420</v>
      </c>
      <c r="I213">
        <f t="shared" si="11"/>
        <v>2178</v>
      </c>
      <c r="K213">
        <f>COUNTIF($A$2:$A$265, A228)</f>
        <v>1</v>
      </c>
    </row>
    <row r="214" spans="1:11">
      <c r="A214">
        <v>3019</v>
      </c>
      <c r="B214" t="s">
        <v>587</v>
      </c>
      <c r="C214" t="s">
        <v>588</v>
      </c>
      <c r="D214" t="s">
        <v>589</v>
      </c>
      <c r="E214" t="s">
        <v>590</v>
      </c>
      <c r="F214" t="s">
        <v>591</v>
      </c>
      <c r="G214">
        <v>1500</v>
      </c>
      <c r="H214">
        <f t="shared" si="10"/>
        <v>1650.0000000000002</v>
      </c>
      <c r="I214">
        <f t="shared" si="11"/>
        <v>1485.0000000000002</v>
      </c>
      <c r="K214">
        <f>COUNTIF($A$2:$A$265, A229)</f>
        <v>1</v>
      </c>
    </row>
    <row r="215" spans="1:11">
      <c r="A215">
        <v>3020</v>
      </c>
      <c r="D215" t="s">
        <v>592</v>
      </c>
      <c r="E215" t="s">
        <v>593</v>
      </c>
      <c r="F215" t="s">
        <v>594</v>
      </c>
      <c r="G215">
        <v>3000</v>
      </c>
      <c r="H215">
        <f t="shared" si="10"/>
        <v>3300.0000000000005</v>
      </c>
      <c r="I215">
        <f t="shared" si="11"/>
        <v>2970.0000000000005</v>
      </c>
      <c r="K215">
        <f>COUNTIF($A$2:$A$265, A230)</f>
        <v>1</v>
      </c>
    </row>
    <row r="216" spans="1:11">
      <c r="A216">
        <v>3021</v>
      </c>
      <c r="B216" t="s">
        <v>595</v>
      </c>
      <c r="C216" t="s">
        <v>596</v>
      </c>
      <c r="D216" t="s">
        <v>597</v>
      </c>
      <c r="E216" t="s">
        <v>598</v>
      </c>
      <c r="F216" t="s">
        <v>599</v>
      </c>
      <c r="G216">
        <v>2700</v>
      </c>
      <c r="H216">
        <f t="shared" si="10"/>
        <v>2970.0000000000005</v>
      </c>
      <c r="I216">
        <f t="shared" si="11"/>
        <v>2673.0000000000005</v>
      </c>
      <c r="K216">
        <f>COUNTIF($A$2:$A$265, A231)</f>
        <v>1</v>
      </c>
    </row>
    <row r="217" spans="1:11">
      <c r="A217">
        <v>3022</v>
      </c>
      <c r="B217" t="s">
        <v>600</v>
      </c>
      <c r="C217" t="s">
        <v>601</v>
      </c>
      <c r="D217" t="s">
        <v>602</v>
      </c>
      <c r="E217" t="s">
        <v>296</v>
      </c>
      <c r="F217" t="s">
        <v>296</v>
      </c>
      <c r="G217">
        <v>1886</v>
      </c>
      <c r="H217">
        <f t="shared" si="10"/>
        <v>2074.6000000000004</v>
      </c>
      <c r="I217">
        <f t="shared" si="11"/>
        <v>1867.1400000000003</v>
      </c>
      <c r="K217">
        <f>COUNTIF($A$2:$A$265, A232)</f>
        <v>1</v>
      </c>
    </row>
    <row r="218" spans="1:11">
      <c r="A218">
        <v>3023</v>
      </c>
      <c r="D218" t="s">
        <v>603</v>
      </c>
      <c r="E218" t="s">
        <v>296</v>
      </c>
      <c r="F218" t="s">
        <v>296</v>
      </c>
      <c r="G218">
        <v>1714</v>
      </c>
      <c r="H218">
        <f t="shared" si="10"/>
        <v>1885.4</v>
      </c>
      <c r="I218">
        <f t="shared" si="11"/>
        <v>1696.8600000000001</v>
      </c>
      <c r="K218">
        <f>COUNTIF($A$2:$A$265, A233)</f>
        <v>1</v>
      </c>
    </row>
    <row r="219" spans="1:11">
      <c r="A219">
        <v>3024</v>
      </c>
      <c r="B219" t="s">
        <v>604</v>
      </c>
      <c r="C219" t="s">
        <v>605</v>
      </c>
      <c r="D219" t="s">
        <v>606</v>
      </c>
      <c r="E219" t="s">
        <v>607</v>
      </c>
      <c r="F219" t="s">
        <v>533</v>
      </c>
      <c r="G219">
        <v>3700</v>
      </c>
      <c r="H219">
        <f t="shared" si="10"/>
        <v>4070.0000000000005</v>
      </c>
      <c r="I219">
        <f t="shared" si="11"/>
        <v>3663.0000000000005</v>
      </c>
      <c r="K219">
        <f>COUNTIF($A$2:$A$265, A234)</f>
        <v>1</v>
      </c>
    </row>
    <row r="220" spans="1:11">
      <c r="A220">
        <v>3025</v>
      </c>
      <c r="B220" t="s">
        <v>608</v>
      </c>
      <c r="C220" t="s">
        <v>609</v>
      </c>
      <c r="D220" t="s">
        <v>610</v>
      </c>
      <c r="E220" t="s">
        <v>611</v>
      </c>
      <c r="F220" t="s">
        <v>612</v>
      </c>
      <c r="G220">
        <v>2200</v>
      </c>
      <c r="H220">
        <f t="shared" si="10"/>
        <v>2420</v>
      </c>
      <c r="I220">
        <f t="shared" si="11"/>
        <v>2178</v>
      </c>
      <c r="K220">
        <f>COUNTIF($A$2:$A$265, A235)</f>
        <v>1</v>
      </c>
    </row>
    <row r="221" spans="1:11">
      <c r="A221">
        <v>3026</v>
      </c>
      <c r="B221" t="s">
        <v>613</v>
      </c>
      <c r="C221" t="s">
        <v>614</v>
      </c>
      <c r="D221" t="s">
        <v>615</v>
      </c>
      <c r="E221" t="s">
        <v>616</v>
      </c>
      <c r="F221" t="s">
        <v>617</v>
      </c>
      <c r="G221">
        <v>2800</v>
      </c>
      <c r="H221">
        <f t="shared" si="10"/>
        <v>3080.0000000000005</v>
      </c>
      <c r="I221">
        <f t="shared" si="11"/>
        <v>2772.0000000000005</v>
      </c>
      <c r="K221">
        <f>COUNTIF($A$2:$A$265, A236)</f>
        <v>1</v>
      </c>
    </row>
    <row r="222" spans="1:11">
      <c r="A222">
        <v>3027</v>
      </c>
      <c r="B222" t="s">
        <v>618</v>
      </c>
      <c r="C222" t="s">
        <v>605</v>
      </c>
      <c r="D222" t="s">
        <v>619</v>
      </c>
      <c r="E222" t="s">
        <v>620</v>
      </c>
      <c r="F222" t="s">
        <v>383</v>
      </c>
      <c r="G222">
        <v>2300</v>
      </c>
      <c r="H222">
        <f t="shared" si="10"/>
        <v>2530</v>
      </c>
      <c r="I222">
        <f t="shared" si="11"/>
        <v>2277</v>
      </c>
      <c r="K222">
        <f>COUNTIF($A$2:$A$265, A237)</f>
        <v>1</v>
      </c>
    </row>
    <row r="223" spans="1:11">
      <c r="A223">
        <v>3028</v>
      </c>
      <c r="B223" t="s">
        <v>621</v>
      </c>
      <c r="C223" t="s">
        <v>622</v>
      </c>
      <c r="D223" t="s">
        <v>623</v>
      </c>
      <c r="E223" t="s">
        <v>624</v>
      </c>
      <c r="F223" t="s">
        <v>274</v>
      </c>
      <c r="G223">
        <v>3000</v>
      </c>
      <c r="H223">
        <f t="shared" si="10"/>
        <v>3300.0000000000005</v>
      </c>
      <c r="I223">
        <f t="shared" si="11"/>
        <v>2970.0000000000005</v>
      </c>
      <c r="K223">
        <f>COUNTIF($A$2:$A$265, A238)</f>
        <v>1</v>
      </c>
    </row>
    <row r="224" spans="1:11">
      <c r="A224">
        <v>3029</v>
      </c>
      <c r="B224" t="s">
        <v>625</v>
      </c>
      <c r="C224" t="s">
        <v>626</v>
      </c>
      <c r="D224" t="s">
        <v>627</v>
      </c>
      <c r="E224" t="s">
        <v>628</v>
      </c>
      <c r="F224" t="s">
        <v>333</v>
      </c>
      <c r="G224">
        <v>2500</v>
      </c>
      <c r="H224">
        <f t="shared" si="10"/>
        <v>2750</v>
      </c>
      <c r="I224">
        <f t="shared" si="11"/>
        <v>2475</v>
      </c>
      <c r="K224">
        <f>COUNTIF($A$2:$A$265, A239)</f>
        <v>1</v>
      </c>
    </row>
    <row r="225" spans="1:11">
      <c r="A225">
        <v>3030</v>
      </c>
      <c r="B225" t="s">
        <v>629</v>
      </c>
      <c r="C225" t="s">
        <v>630</v>
      </c>
      <c r="D225" t="s">
        <v>631</v>
      </c>
      <c r="E225" t="s">
        <v>632</v>
      </c>
      <c r="F225" t="s">
        <v>375</v>
      </c>
      <c r="G225">
        <v>1800</v>
      </c>
      <c r="H225">
        <f t="shared" si="10"/>
        <v>1980.0000000000002</v>
      </c>
      <c r="I225">
        <f t="shared" si="11"/>
        <v>1782.0000000000002</v>
      </c>
      <c r="K225">
        <f>COUNTIF($A$2:$A$265, A240)</f>
        <v>1</v>
      </c>
    </row>
    <row r="226" spans="1:11">
      <c r="A226">
        <v>3031</v>
      </c>
      <c r="B226" t="s">
        <v>633</v>
      </c>
      <c r="C226" t="s">
        <v>634</v>
      </c>
      <c r="D226" t="s">
        <v>635</v>
      </c>
      <c r="E226" t="s">
        <v>636</v>
      </c>
      <c r="F226" t="s">
        <v>269</v>
      </c>
      <c r="G226">
        <v>3300</v>
      </c>
      <c r="H226">
        <f t="shared" si="10"/>
        <v>3630.0000000000005</v>
      </c>
      <c r="I226">
        <f t="shared" si="11"/>
        <v>3267.0000000000005</v>
      </c>
      <c r="K226">
        <f>COUNTIF($A$2:$A$265, A241)</f>
        <v>1</v>
      </c>
    </row>
    <row r="227" spans="1:11">
      <c r="A227">
        <v>3032</v>
      </c>
      <c r="D227" t="s">
        <v>637</v>
      </c>
      <c r="E227" t="s">
        <v>638</v>
      </c>
      <c r="F227" t="s">
        <v>223</v>
      </c>
      <c r="G227">
        <v>2200</v>
      </c>
      <c r="H227">
        <f t="shared" si="10"/>
        <v>2420</v>
      </c>
      <c r="I227">
        <f t="shared" si="11"/>
        <v>2178</v>
      </c>
      <c r="K227">
        <f>COUNTIF($A$2:$A$265, A242)</f>
        <v>1</v>
      </c>
    </row>
    <row r="228" spans="1:11">
      <c r="A228">
        <v>3033</v>
      </c>
      <c r="B228" t="s">
        <v>639</v>
      </c>
      <c r="C228" t="s">
        <v>640</v>
      </c>
      <c r="D228" t="s">
        <v>641</v>
      </c>
      <c r="E228" t="s">
        <v>642</v>
      </c>
      <c r="F228" t="s">
        <v>269</v>
      </c>
      <c r="G228">
        <v>2600</v>
      </c>
      <c r="H228">
        <f t="shared" si="10"/>
        <v>2860.0000000000005</v>
      </c>
      <c r="I228">
        <f t="shared" si="11"/>
        <v>2574.0000000000005</v>
      </c>
      <c r="K228">
        <f>COUNTIF($A$2:$A$265, A243)</f>
        <v>1</v>
      </c>
    </row>
    <row r="229" spans="1:11">
      <c r="A229">
        <v>3034</v>
      </c>
      <c r="B229" t="s">
        <v>643</v>
      </c>
      <c r="C229" t="s">
        <v>644</v>
      </c>
      <c r="D229" t="s">
        <v>645</v>
      </c>
      <c r="E229" t="s">
        <v>646</v>
      </c>
      <c r="F229" t="s">
        <v>223</v>
      </c>
      <c r="G229">
        <v>3000</v>
      </c>
      <c r="H229">
        <f t="shared" si="10"/>
        <v>3300.0000000000005</v>
      </c>
      <c r="I229">
        <f t="shared" si="11"/>
        <v>2970.0000000000005</v>
      </c>
      <c r="K229">
        <f>COUNTIF($A$2:$A$265, A244)</f>
        <v>1</v>
      </c>
    </row>
    <row r="230" spans="1:11">
      <c r="A230">
        <v>3035</v>
      </c>
      <c r="B230" t="s">
        <v>647</v>
      </c>
      <c r="C230" t="s">
        <v>648</v>
      </c>
      <c r="D230" t="s">
        <v>649</v>
      </c>
      <c r="E230" t="s">
        <v>650</v>
      </c>
      <c r="F230" t="s">
        <v>599</v>
      </c>
      <c r="G230">
        <v>2600</v>
      </c>
      <c r="H230">
        <f t="shared" ref="H230:H261" si="12">G230*1.1</f>
        <v>2860.0000000000005</v>
      </c>
      <c r="I230">
        <f t="shared" si="11"/>
        <v>2574.0000000000005</v>
      </c>
      <c r="K230">
        <f>COUNTIF($A$2:$A$265, A245)</f>
        <v>1</v>
      </c>
    </row>
    <row r="231" spans="1:11">
      <c r="A231">
        <v>3036</v>
      </c>
      <c r="B231" t="s">
        <v>651</v>
      </c>
      <c r="C231" t="s">
        <v>652</v>
      </c>
      <c r="D231" t="s">
        <v>653</v>
      </c>
      <c r="E231" t="s">
        <v>654</v>
      </c>
      <c r="F231" t="s">
        <v>269</v>
      </c>
      <c r="G231">
        <v>3000</v>
      </c>
      <c r="H231">
        <f t="shared" si="12"/>
        <v>3300.0000000000005</v>
      </c>
      <c r="I231">
        <f t="shared" si="11"/>
        <v>2970.0000000000005</v>
      </c>
      <c r="K231">
        <f>COUNTIF($A$2:$A$265, A246)</f>
        <v>1</v>
      </c>
    </row>
    <row r="232" spans="1:11">
      <c r="A232">
        <v>3037</v>
      </c>
      <c r="B232" t="s">
        <v>655</v>
      </c>
      <c r="C232" t="s">
        <v>656</v>
      </c>
      <c r="D232" t="s">
        <v>657</v>
      </c>
      <c r="E232" t="s">
        <v>658</v>
      </c>
      <c r="F232" t="s">
        <v>142</v>
      </c>
      <c r="G232">
        <v>1480</v>
      </c>
      <c r="H232">
        <f t="shared" si="12"/>
        <v>1628.0000000000002</v>
      </c>
      <c r="I232">
        <f t="shared" ref="I232:I263" si="13">H232*0.9</f>
        <v>1465.2000000000003</v>
      </c>
      <c r="K232">
        <f>COUNTIF($A$2:$A$265, A247)</f>
        <v>1</v>
      </c>
    </row>
    <row r="233" spans="1:11">
      <c r="A233">
        <v>3038</v>
      </c>
      <c r="B233" t="s">
        <v>659</v>
      </c>
      <c r="C233" t="s">
        <v>660</v>
      </c>
      <c r="D233" t="s">
        <v>661</v>
      </c>
      <c r="E233" t="s">
        <v>662</v>
      </c>
      <c r="F233" t="s">
        <v>344</v>
      </c>
      <c r="G233">
        <v>2700</v>
      </c>
      <c r="H233">
        <f t="shared" si="12"/>
        <v>2970.0000000000005</v>
      </c>
      <c r="I233">
        <f t="shared" si="13"/>
        <v>2673.0000000000005</v>
      </c>
      <c r="K233">
        <f>COUNTIF($A$2:$A$265, A248)</f>
        <v>1</v>
      </c>
    </row>
    <row r="234" spans="1:11">
      <c r="A234">
        <v>3039</v>
      </c>
      <c r="D234" t="s">
        <v>663</v>
      </c>
      <c r="E234" t="s">
        <v>664</v>
      </c>
      <c r="F234" t="s">
        <v>223</v>
      </c>
      <c r="G234">
        <v>2800</v>
      </c>
      <c r="H234">
        <f t="shared" si="12"/>
        <v>3080.0000000000005</v>
      </c>
      <c r="I234">
        <f t="shared" si="13"/>
        <v>2772.0000000000005</v>
      </c>
      <c r="K234">
        <f>COUNTIF($A$2:$A$265, A249)</f>
        <v>1</v>
      </c>
    </row>
    <row r="235" spans="1:11">
      <c r="A235">
        <v>3040</v>
      </c>
      <c r="B235" t="s">
        <v>665</v>
      </c>
      <c r="C235" t="s">
        <v>666</v>
      </c>
      <c r="D235" t="s">
        <v>667</v>
      </c>
      <c r="E235" t="s">
        <v>668</v>
      </c>
      <c r="F235" t="s">
        <v>223</v>
      </c>
      <c r="G235">
        <v>2400</v>
      </c>
      <c r="H235">
        <f t="shared" si="12"/>
        <v>2640</v>
      </c>
      <c r="I235">
        <f t="shared" si="13"/>
        <v>2376</v>
      </c>
      <c r="K235">
        <f>COUNTIF($A$2:$A$265, A250)</f>
        <v>1</v>
      </c>
    </row>
    <row r="236" spans="1:11">
      <c r="A236">
        <v>3041</v>
      </c>
      <c r="B236" t="s">
        <v>669</v>
      </c>
      <c r="C236" t="s">
        <v>670</v>
      </c>
      <c r="D236" t="s">
        <v>671</v>
      </c>
      <c r="E236" t="s">
        <v>672</v>
      </c>
      <c r="F236" t="s">
        <v>673</v>
      </c>
      <c r="G236">
        <v>1800</v>
      </c>
      <c r="H236">
        <f t="shared" si="12"/>
        <v>1980.0000000000002</v>
      </c>
      <c r="I236">
        <f t="shared" si="13"/>
        <v>1782.0000000000002</v>
      </c>
      <c r="K236">
        <f>COUNTIF($A$2:$A$265, A251)</f>
        <v>1</v>
      </c>
    </row>
    <row r="237" spans="1:11">
      <c r="A237">
        <v>3042</v>
      </c>
      <c r="D237" t="s">
        <v>674</v>
      </c>
      <c r="E237" t="s">
        <v>675</v>
      </c>
      <c r="F237" t="s">
        <v>585</v>
      </c>
      <c r="G237">
        <v>1900</v>
      </c>
      <c r="H237">
        <f t="shared" si="12"/>
        <v>2090</v>
      </c>
      <c r="I237">
        <f t="shared" si="13"/>
        <v>1881</v>
      </c>
      <c r="K237">
        <f>COUNTIF($A$2:$A$265, A252)</f>
        <v>1</v>
      </c>
    </row>
    <row r="238" spans="1:11">
      <c r="A238">
        <v>3043</v>
      </c>
      <c r="D238" t="s">
        <v>676</v>
      </c>
      <c r="E238" t="s">
        <v>675</v>
      </c>
      <c r="F238" t="s">
        <v>585</v>
      </c>
      <c r="G238">
        <v>1900</v>
      </c>
      <c r="H238">
        <f t="shared" si="12"/>
        <v>2090</v>
      </c>
      <c r="I238">
        <f t="shared" si="13"/>
        <v>1881</v>
      </c>
      <c r="K238">
        <f>COUNTIF($A$2:$A$265, A253)</f>
        <v>1</v>
      </c>
    </row>
    <row r="239" spans="1:11">
      <c r="A239">
        <v>3044</v>
      </c>
      <c r="D239" t="s">
        <v>677</v>
      </c>
      <c r="E239" t="s">
        <v>675</v>
      </c>
      <c r="F239" t="s">
        <v>585</v>
      </c>
      <c r="G239">
        <v>1900</v>
      </c>
      <c r="H239">
        <f t="shared" si="12"/>
        <v>2090</v>
      </c>
      <c r="I239">
        <f t="shared" si="13"/>
        <v>1881</v>
      </c>
      <c r="K239">
        <f>COUNTIF($A$2:$A$265, A254)</f>
        <v>1</v>
      </c>
    </row>
    <row r="240" spans="1:11">
      <c r="A240">
        <v>3045</v>
      </c>
      <c r="D240" t="s">
        <v>678</v>
      </c>
      <c r="E240" t="s">
        <v>675</v>
      </c>
      <c r="F240" t="s">
        <v>585</v>
      </c>
      <c r="G240">
        <v>1900</v>
      </c>
      <c r="H240">
        <f t="shared" si="12"/>
        <v>2090</v>
      </c>
      <c r="I240">
        <f t="shared" si="13"/>
        <v>1881</v>
      </c>
      <c r="K240">
        <f>COUNTIF($A$2:$A$265, A255)</f>
        <v>1</v>
      </c>
    </row>
    <row r="241" spans="1:11">
      <c r="A241">
        <v>3046</v>
      </c>
      <c r="D241" t="s">
        <v>679</v>
      </c>
      <c r="E241" t="s">
        <v>675</v>
      </c>
      <c r="F241" t="s">
        <v>585</v>
      </c>
      <c r="G241">
        <v>2400</v>
      </c>
      <c r="H241">
        <f t="shared" si="12"/>
        <v>2640</v>
      </c>
      <c r="I241">
        <f t="shared" si="13"/>
        <v>2376</v>
      </c>
      <c r="K241">
        <f>COUNTIF($A$2:$A$265, A256)</f>
        <v>1</v>
      </c>
    </row>
    <row r="242" spans="1:11">
      <c r="A242">
        <v>3047</v>
      </c>
      <c r="D242" t="s">
        <v>680</v>
      </c>
      <c r="E242" t="s">
        <v>681</v>
      </c>
      <c r="F242" t="s">
        <v>333</v>
      </c>
      <c r="G242">
        <v>860</v>
      </c>
      <c r="H242">
        <f t="shared" si="12"/>
        <v>946.00000000000011</v>
      </c>
      <c r="I242">
        <f t="shared" si="13"/>
        <v>851.40000000000009</v>
      </c>
      <c r="K242">
        <f>COUNTIF($A$2:$A$265, A257)</f>
        <v>1</v>
      </c>
    </row>
    <row r="243" spans="1:11">
      <c r="A243">
        <v>3048</v>
      </c>
      <c r="D243" t="s">
        <v>682</v>
      </c>
      <c r="E243" t="s">
        <v>683</v>
      </c>
      <c r="F243" t="s">
        <v>684</v>
      </c>
      <c r="G243">
        <v>1200</v>
      </c>
      <c r="H243">
        <f t="shared" si="12"/>
        <v>1320</v>
      </c>
      <c r="I243">
        <f t="shared" si="13"/>
        <v>1188</v>
      </c>
      <c r="K243">
        <f>COUNTIF($A$2:$A$265, A258)</f>
        <v>1</v>
      </c>
    </row>
    <row r="244" spans="1:11">
      <c r="A244">
        <v>3049</v>
      </c>
      <c r="B244" t="s">
        <v>685</v>
      </c>
      <c r="C244" t="s">
        <v>686</v>
      </c>
      <c r="D244" t="s">
        <v>687</v>
      </c>
      <c r="E244" t="s">
        <v>688</v>
      </c>
      <c r="F244" t="s">
        <v>689</v>
      </c>
      <c r="G244">
        <v>1800</v>
      </c>
      <c r="H244">
        <f t="shared" si="12"/>
        <v>1980.0000000000002</v>
      </c>
      <c r="I244">
        <f t="shared" si="13"/>
        <v>1782.0000000000002</v>
      </c>
      <c r="K244">
        <f>COUNTIF($A$2:$A$265, A259)</f>
        <v>1</v>
      </c>
    </row>
    <row r="245" spans="1:11">
      <c r="A245">
        <v>3050</v>
      </c>
      <c r="D245" t="s">
        <v>690</v>
      </c>
      <c r="E245" t="s">
        <v>691</v>
      </c>
      <c r="F245" t="s">
        <v>692</v>
      </c>
      <c r="G245">
        <v>2800</v>
      </c>
      <c r="H245">
        <f t="shared" si="12"/>
        <v>3080.0000000000005</v>
      </c>
      <c r="I245">
        <f t="shared" si="13"/>
        <v>2772.0000000000005</v>
      </c>
      <c r="K245">
        <f>COUNTIF($A$2:$A$265, A260)</f>
        <v>1</v>
      </c>
    </row>
    <row r="246" spans="1:11">
      <c r="A246">
        <v>3051</v>
      </c>
      <c r="B246" t="s">
        <v>693</v>
      </c>
      <c r="C246" t="s">
        <v>694</v>
      </c>
      <c r="D246" t="s">
        <v>695</v>
      </c>
      <c r="E246" t="s">
        <v>696</v>
      </c>
      <c r="F246" t="s">
        <v>697</v>
      </c>
      <c r="G246" t="s">
        <v>698</v>
      </c>
      <c r="H246">
        <f t="shared" si="12"/>
        <v>1980.0000000000002</v>
      </c>
      <c r="I246">
        <f t="shared" si="13"/>
        <v>1782.0000000000002</v>
      </c>
      <c r="K246">
        <f>COUNTIF($A$2:$A$265, A261)</f>
        <v>1</v>
      </c>
    </row>
    <row r="247" spans="1:11">
      <c r="A247">
        <v>3052</v>
      </c>
      <c r="B247" t="s">
        <v>699</v>
      </c>
      <c r="C247" t="s">
        <v>700</v>
      </c>
      <c r="D247" t="s">
        <v>701</v>
      </c>
      <c r="E247" t="s">
        <v>702</v>
      </c>
      <c r="F247" t="s">
        <v>703</v>
      </c>
      <c r="G247">
        <v>5900</v>
      </c>
      <c r="H247">
        <f t="shared" si="12"/>
        <v>6490.0000000000009</v>
      </c>
      <c r="I247">
        <f t="shared" si="13"/>
        <v>5841.0000000000009</v>
      </c>
      <c r="K247">
        <f>COUNTIF($A$2:$A$265, A262)</f>
        <v>1</v>
      </c>
    </row>
    <row r="248" spans="1:11">
      <c r="A248">
        <v>3053</v>
      </c>
      <c r="B248" t="s">
        <v>704</v>
      </c>
      <c r="C248" t="s">
        <v>705</v>
      </c>
      <c r="D248" t="s">
        <v>706</v>
      </c>
      <c r="E248" t="s">
        <v>707</v>
      </c>
      <c r="F248" t="s">
        <v>708</v>
      </c>
      <c r="G248">
        <v>2800</v>
      </c>
      <c r="H248">
        <f t="shared" si="12"/>
        <v>3080.0000000000005</v>
      </c>
      <c r="I248">
        <f t="shared" si="13"/>
        <v>2772.0000000000005</v>
      </c>
      <c r="K248">
        <f>COUNTIF($A$2:$A$265, A263)</f>
        <v>1</v>
      </c>
    </row>
    <row r="249" spans="1:11">
      <c r="A249">
        <v>3054</v>
      </c>
      <c r="B249" t="s">
        <v>693</v>
      </c>
      <c r="C249" t="s">
        <v>709</v>
      </c>
      <c r="D249" t="s">
        <v>710</v>
      </c>
      <c r="E249" t="s">
        <v>711</v>
      </c>
      <c r="F249" t="s">
        <v>712</v>
      </c>
      <c r="G249">
        <v>1400</v>
      </c>
      <c r="H249">
        <f t="shared" si="12"/>
        <v>1540.0000000000002</v>
      </c>
      <c r="I249">
        <f t="shared" si="13"/>
        <v>1386.0000000000002</v>
      </c>
      <c r="K249">
        <f>COUNTIF($A$2:$A$265, A264)</f>
        <v>1</v>
      </c>
    </row>
    <row r="250" spans="1:11">
      <c r="A250">
        <v>3055</v>
      </c>
      <c r="B250" t="s">
        <v>713</v>
      </c>
      <c r="C250" t="s">
        <v>714</v>
      </c>
      <c r="D250" t="s">
        <v>715</v>
      </c>
      <c r="E250" t="s">
        <v>716</v>
      </c>
      <c r="F250" t="s">
        <v>717</v>
      </c>
      <c r="G250">
        <v>3800</v>
      </c>
      <c r="H250">
        <f t="shared" si="12"/>
        <v>4180</v>
      </c>
      <c r="I250">
        <f t="shared" si="13"/>
        <v>3762</v>
      </c>
      <c r="K250">
        <f>COUNTIF($A$2:$A$265, A265)</f>
        <v>1</v>
      </c>
    </row>
    <row r="251" spans="1:11">
      <c r="A251">
        <v>3056</v>
      </c>
      <c r="B251" t="s">
        <v>718</v>
      </c>
      <c r="C251" t="s">
        <v>719</v>
      </c>
      <c r="D251" t="s">
        <v>720</v>
      </c>
      <c r="E251" t="s">
        <v>721</v>
      </c>
      <c r="F251" t="s">
        <v>717</v>
      </c>
      <c r="G251">
        <v>900</v>
      </c>
      <c r="H251">
        <f t="shared" si="12"/>
        <v>990.00000000000011</v>
      </c>
      <c r="I251">
        <f t="shared" si="13"/>
        <v>891.00000000000011</v>
      </c>
      <c r="K251">
        <f>COUNTIF($A$2:$A$265, A266)</f>
        <v>0</v>
      </c>
    </row>
    <row r="252" spans="1:11">
      <c r="A252">
        <v>3057</v>
      </c>
      <c r="B252" t="s">
        <v>722</v>
      </c>
      <c r="C252" t="s">
        <v>723</v>
      </c>
      <c r="D252" t="s">
        <v>724</v>
      </c>
      <c r="E252" t="s">
        <v>725</v>
      </c>
      <c r="F252" t="s">
        <v>726</v>
      </c>
      <c r="G252">
        <v>3520</v>
      </c>
      <c r="H252">
        <f t="shared" si="12"/>
        <v>3872.0000000000005</v>
      </c>
      <c r="I252">
        <f t="shared" si="13"/>
        <v>3484.8000000000006</v>
      </c>
      <c r="K252">
        <f>COUNTIF($A$2:$A$265, A267)</f>
        <v>0</v>
      </c>
    </row>
    <row r="253" spans="1:11">
      <c r="A253">
        <v>3058</v>
      </c>
      <c r="B253" t="s">
        <v>727</v>
      </c>
      <c r="C253" t="s">
        <v>728</v>
      </c>
      <c r="D253" t="s">
        <v>729</v>
      </c>
      <c r="E253" t="s">
        <v>730</v>
      </c>
      <c r="F253" t="s">
        <v>731</v>
      </c>
      <c r="G253">
        <v>2480</v>
      </c>
      <c r="H253">
        <f t="shared" si="12"/>
        <v>2728</v>
      </c>
      <c r="I253">
        <f t="shared" si="13"/>
        <v>2455.2000000000003</v>
      </c>
      <c r="K253">
        <f>COUNTIF($A$2:$A$265, A268)</f>
        <v>0</v>
      </c>
    </row>
    <row r="254" spans="1:11">
      <c r="A254">
        <v>4001</v>
      </c>
      <c r="B254" t="s">
        <v>732</v>
      </c>
      <c r="C254" t="s">
        <v>733</v>
      </c>
      <c r="D254" t="s">
        <v>734</v>
      </c>
      <c r="E254" t="s">
        <v>735</v>
      </c>
      <c r="F254" t="s">
        <v>180</v>
      </c>
      <c r="G254">
        <v>2200</v>
      </c>
      <c r="H254">
        <f t="shared" si="12"/>
        <v>2420</v>
      </c>
      <c r="I254">
        <f t="shared" si="13"/>
        <v>2178</v>
      </c>
      <c r="K254">
        <f>COUNTIF($A$2:$A$265, A269)</f>
        <v>0</v>
      </c>
    </row>
    <row r="255" spans="1:11">
      <c r="A255">
        <v>4002</v>
      </c>
      <c r="B255" t="s">
        <v>736</v>
      </c>
      <c r="C255" t="s">
        <v>737</v>
      </c>
      <c r="D255" t="s">
        <v>738</v>
      </c>
      <c r="E255" t="s">
        <v>735</v>
      </c>
      <c r="F255" t="s">
        <v>180</v>
      </c>
      <c r="G255">
        <v>2000</v>
      </c>
      <c r="H255">
        <f t="shared" si="12"/>
        <v>2200</v>
      </c>
      <c r="I255">
        <f t="shared" si="13"/>
        <v>1980</v>
      </c>
      <c r="K255">
        <f>COUNTIF($A$2:$A$265, A270)</f>
        <v>0</v>
      </c>
    </row>
    <row r="256" spans="1:11">
      <c r="A256">
        <v>4003</v>
      </c>
      <c r="B256" t="s">
        <v>255</v>
      </c>
      <c r="C256" t="s">
        <v>256</v>
      </c>
      <c r="D256" t="s">
        <v>257</v>
      </c>
      <c r="E256" t="s">
        <v>258</v>
      </c>
      <c r="F256" t="s">
        <v>259</v>
      </c>
      <c r="G256">
        <v>2200</v>
      </c>
      <c r="H256">
        <f t="shared" si="12"/>
        <v>2420</v>
      </c>
      <c r="I256">
        <f t="shared" si="13"/>
        <v>2178</v>
      </c>
      <c r="K256">
        <f>COUNTIF($A$2:$A$265, A271)</f>
        <v>0</v>
      </c>
    </row>
    <row r="257" spans="1:11">
      <c r="A257">
        <v>4004</v>
      </c>
      <c r="B257" t="s">
        <v>739</v>
      </c>
      <c r="C257" t="s">
        <v>740</v>
      </c>
      <c r="D257" t="s">
        <v>695</v>
      </c>
      <c r="E257" t="s">
        <v>696</v>
      </c>
      <c r="F257" t="s">
        <v>741</v>
      </c>
      <c r="G257" t="s">
        <v>742</v>
      </c>
      <c r="H257">
        <f t="shared" si="12"/>
        <v>1980.0000000000002</v>
      </c>
      <c r="I257">
        <f t="shared" si="13"/>
        <v>1782.0000000000002</v>
      </c>
      <c r="K257">
        <f>COUNTIF($A$2:$A$265, A272)</f>
        <v>0</v>
      </c>
    </row>
    <row r="258" spans="1:11">
      <c r="A258">
        <v>5001</v>
      </c>
      <c r="B258" t="s">
        <v>743</v>
      </c>
      <c r="C258" t="s">
        <v>744</v>
      </c>
      <c r="D258" t="s">
        <v>745</v>
      </c>
      <c r="E258" t="s">
        <v>746</v>
      </c>
      <c r="F258" t="s">
        <v>264</v>
      </c>
      <c r="G258">
        <v>4500</v>
      </c>
      <c r="H258">
        <f t="shared" si="12"/>
        <v>4950</v>
      </c>
      <c r="I258">
        <f t="shared" si="13"/>
        <v>4455</v>
      </c>
      <c r="K258">
        <f>COUNTIF($A$2:$A$265, A273)</f>
        <v>0</v>
      </c>
    </row>
    <row r="259" spans="1:11">
      <c r="A259">
        <v>5002</v>
      </c>
      <c r="B259" t="s">
        <v>747</v>
      </c>
      <c r="C259" t="s">
        <v>748</v>
      </c>
      <c r="D259" t="s">
        <v>749</v>
      </c>
      <c r="E259" t="s">
        <v>750</v>
      </c>
      <c r="F259" t="s">
        <v>751</v>
      </c>
      <c r="G259">
        <v>2800</v>
      </c>
      <c r="H259">
        <f t="shared" si="12"/>
        <v>3080.0000000000005</v>
      </c>
      <c r="I259">
        <f t="shared" si="13"/>
        <v>2772.0000000000005</v>
      </c>
      <c r="K259">
        <f>COUNTIF($A$2:$A$265, A274)</f>
        <v>0</v>
      </c>
    </row>
    <row r="260" spans="1:11">
      <c r="A260">
        <v>5003</v>
      </c>
      <c r="B260" t="s">
        <v>752</v>
      </c>
      <c r="C260" t="s">
        <v>753</v>
      </c>
      <c r="D260" t="s">
        <v>754</v>
      </c>
      <c r="E260" t="s">
        <v>755</v>
      </c>
      <c r="F260" t="s">
        <v>269</v>
      </c>
      <c r="G260">
        <v>2000</v>
      </c>
      <c r="H260">
        <f t="shared" si="12"/>
        <v>2200</v>
      </c>
      <c r="I260">
        <f t="shared" si="13"/>
        <v>1980</v>
      </c>
    </row>
    <row r="261" spans="1:11">
      <c r="A261">
        <v>5004</v>
      </c>
      <c r="B261" t="s">
        <v>756</v>
      </c>
      <c r="C261" t="s">
        <v>757</v>
      </c>
      <c r="D261" t="s">
        <v>758</v>
      </c>
      <c r="E261" t="s">
        <v>759</v>
      </c>
      <c r="F261" t="s">
        <v>327</v>
      </c>
      <c r="G261">
        <v>3500</v>
      </c>
      <c r="H261">
        <f t="shared" si="12"/>
        <v>3850.0000000000005</v>
      </c>
      <c r="I261">
        <f t="shared" si="13"/>
        <v>3465.0000000000005</v>
      </c>
    </row>
    <row r="262" spans="1:11">
      <c r="A262">
        <v>5005</v>
      </c>
      <c r="D262" t="s">
        <v>760</v>
      </c>
      <c r="E262" t="s">
        <v>761</v>
      </c>
      <c r="F262" t="s">
        <v>762</v>
      </c>
      <c r="G262">
        <v>3500</v>
      </c>
      <c r="H262">
        <f t="shared" ref="H262:H293" si="14">G262*1.1</f>
        <v>3850.0000000000005</v>
      </c>
      <c r="I262">
        <f t="shared" si="13"/>
        <v>3465.0000000000005</v>
      </c>
    </row>
    <row r="263" spans="1:11">
      <c r="A263">
        <v>5006</v>
      </c>
      <c r="B263" t="s">
        <v>763</v>
      </c>
      <c r="C263" t="s">
        <v>764</v>
      </c>
      <c r="D263" t="s">
        <v>765</v>
      </c>
      <c r="E263" t="s">
        <v>766</v>
      </c>
      <c r="F263" t="s">
        <v>767</v>
      </c>
      <c r="G263">
        <v>2500</v>
      </c>
      <c r="H263">
        <f t="shared" si="14"/>
        <v>2750</v>
      </c>
      <c r="I263">
        <f t="shared" si="13"/>
        <v>2475</v>
      </c>
    </row>
    <row r="264" spans="1:11">
      <c r="A264">
        <v>5007</v>
      </c>
      <c r="B264" t="s">
        <v>768</v>
      </c>
      <c r="C264" t="s">
        <v>769</v>
      </c>
      <c r="D264" t="s">
        <v>770</v>
      </c>
      <c r="E264" t="s">
        <v>771</v>
      </c>
      <c r="F264" t="s">
        <v>772</v>
      </c>
      <c r="G264">
        <v>2700</v>
      </c>
      <c r="H264">
        <f t="shared" si="14"/>
        <v>2970.0000000000005</v>
      </c>
      <c r="I264">
        <f t="shared" ref="I264:I295" si="15">H264*0.9</f>
        <v>2673.0000000000005</v>
      </c>
    </row>
    <row r="265" spans="1:11">
      <c r="A265">
        <v>5008</v>
      </c>
      <c r="D265" t="s">
        <v>773</v>
      </c>
      <c r="E265" t="s">
        <v>646</v>
      </c>
      <c r="F265" t="s">
        <v>223</v>
      </c>
      <c r="G265">
        <v>3000</v>
      </c>
      <c r="H265">
        <f t="shared" si="14"/>
        <v>3300.0000000000005</v>
      </c>
      <c r="I265">
        <f t="shared" si="15"/>
        <v>2970.0000000000005</v>
      </c>
    </row>
  </sheetData>
  <autoFilter ref="A1:L259">
    <sortState ref="A2:L224">
      <sortCondition ref="A1:A224"/>
    </sortState>
  </autoFilter>
  <mergeCells count="26">
    <mergeCell ref="B191:B192"/>
    <mergeCell ref="C191:C192"/>
    <mergeCell ref="B193:B194"/>
    <mergeCell ref="C193:C194"/>
    <mergeCell ref="B180:B181"/>
    <mergeCell ref="C180:C181"/>
    <mergeCell ref="B182:B184"/>
    <mergeCell ref="C182:C184"/>
    <mergeCell ref="B187:B189"/>
    <mergeCell ref="C187:C189"/>
    <mergeCell ref="B168:B169"/>
    <mergeCell ref="C168:C169"/>
    <mergeCell ref="B170:B171"/>
    <mergeCell ref="C170:C171"/>
    <mergeCell ref="B176:B178"/>
    <mergeCell ref="C176:C178"/>
    <mergeCell ref="B158:B159"/>
    <mergeCell ref="C158:C159"/>
    <mergeCell ref="B162:B163"/>
    <mergeCell ref="C162:C163"/>
    <mergeCell ref="B164:B165"/>
    <mergeCell ref="C164:C165"/>
    <mergeCell ref="B146:B147"/>
    <mergeCell ref="C146:C147"/>
    <mergeCell ref="B152:B153"/>
    <mergeCell ref="C152:C153"/>
  </mergeCells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CB79A326E2E0F4AA49499FF68935821" ma:contentTypeVersion="6" ma:contentTypeDescription="新しいドキュメントを作成します。" ma:contentTypeScope="" ma:versionID="daf8af16d7ad7850553366db77aedd14">
  <xsd:schema xmlns:xsd="http://www.w3.org/2001/XMLSchema" xmlns:xs="http://www.w3.org/2001/XMLSchema" xmlns:p="http://schemas.microsoft.com/office/2006/metadata/properties" xmlns:ns2="9ed0a0e8-cda0-4e00-bbfa-0630a585d70f" targetNamespace="http://schemas.microsoft.com/office/2006/metadata/properties" ma:root="true" ma:fieldsID="a9bf83893b62321d4270e415acfc8b8c" ns2:_="">
    <xsd:import namespace="9ed0a0e8-cda0-4e00-bbfa-0630a585d7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0a0e8-cda0-4e00-bbfa-0630a585d7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8F99D-DD8B-4A70-AD55-AF427AF22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0a0e8-cda0-4e00-bbfa-0630a585d7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441BC6-2F35-4559-8172-0DFADE9F1420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9ed0a0e8-cda0-4e00-bbfa-0630a585d70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B438EF-1AD1-425C-85BF-139966F712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管理データ1</vt:lpstr>
      <vt:lpstr>教科書リスト（編集不可）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</dc:creator>
  <cp:keywords/>
  <dc:description/>
  <cp:lastModifiedBy>Windows User</cp:lastModifiedBy>
  <cp:revision/>
  <dcterms:created xsi:type="dcterms:W3CDTF">2020-04-06T08:26:06Z</dcterms:created>
  <dcterms:modified xsi:type="dcterms:W3CDTF">2020-04-24T05:18:08Z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0x010100CCB79A326E2E0F4AA49499FF68935821</vt:lpwstr>
  </property>
</Properties>
</file>